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/>
  <bookViews>
    <workbookView xWindow="-108" yWindow="-108" windowWidth="20376" windowHeight="12216"/>
  </bookViews>
  <sheets>
    <sheet name="Изменения в АИП 2022 апр 2023 " sheetId="1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" i="14" l="1"/>
  <c r="D98" i="14"/>
  <c r="F83" i="14"/>
  <c r="D100" i="14" l="1"/>
  <c r="F89" i="14"/>
  <c r="D84" i="14"/>
  <c r="E101" i="14"/>
  <c r="G101" i="14"/>
  <c r="D97" i="14"/>
  <c r="D62" i="14"/>
  <c r="D96" i="14"/>
  <c r="F94" i="14" l="1"/>
  <c r="D94" i="14" s="1"/>
  <c r="D95" i="14"/>
  <c r="F19" i="14"/>
  <c r="D122" i="14" l="1"/>
  <c r="D123" i="14"/>
  <c r="D124" i="14"/>
  <c r="E119" i="14"/>
  <c r="G119" i="14"/>
  <c r="D148" i="14"/>
  <c r="D147" i="14"/>
  <c r="D146" i="14"/>
  <c r="G150" i="14"/>
  <c r="D93" i="14"/>
  <c r="F119" i="14"/>
  <c r="D118" i="14"/>
  <c r="D91" i="14"/>
  <c r="D145" i="14"/>
  <c r="D66" i="14"/>
  <c r="D65" i="14"/>
  <c r="D47" i="14"/>
  <c r="D136" i="14"/>
  <c r="D117" i="14"/>
  <c r="D92" i="14"/>
  <c r="D90" i="14"/>
  <c r="D89" i="14"/>
  <c r="D88" i="14"/>
  <c r="D116" i="14"/>
  <c r="D87" i="14"/>
  <c r="D115" i="14"/>
  <c r="D86" i="14" l="1"/>
  <c r="D85" i="14"/>
  <c r="D83" i="14"/>
  <c r="D82" i="14"/>
  <c r="D81" i="14"/>
  <c r="D144" i="14"/>
  <c r="D143" i="14"/>
  <c r="D80" i="14"/>
  <c r="F150" i="14" l="1"/>
  <c r="E150" i="14"/>
  <c r="D149" i="14"/>
  <c r="D142" i="14"/>
  <c r="D141" i="14"/>
  <c r="D140" i="14"/>
  <c r="D139" i="14"/>
  <c r="D138" i="14"/>
  <c r="D137" i="14"/>
  <c r="D135" i="14"/>
  <c r="D134" i="14"/>
  <c r="D133" i="14"/>
  <c r="D132" i="14"/>
  <c r="D131" i="14"/>
  <c r="D130" i="14"/>
  <c r="D129" i="14"/>
  <c r="D128" i="14"/>
  <c r="D127" i="14"/>
  <c r="D126" i="14"/>
  <c r="D125" i="14"/>
  <c r="D121" i="14"/>
  <c r="D114" i="14"/>
  <c r="D119" i="14" s="1"/>
  <c r="G112" i="14"/>
  <c r="F112" i="14"/>
  <c r="E112" i="14"/>
  <c r="D111" i="14"/>
  <c r="D110" i="14"/>
  <c r="D109" i="14"/>
  <c r="D108" i="14"/>
  <c r="D107" i="14"/>
  <c r="G105" i="14"/>
  <c r="F105" i="14"/>
  <c r="E105" i="14"/>
  <c r="D104" i="14"/>
  <c r="D103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F67" i="14"/>
  <c r="F101" i="14" s="1"/>
  <c r="D64" i="14"/>
  <c r="D63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105" i="14" l="1"/>
  <c r="G151" i="14"/>
  <c r="D112" i="14"/>
  <c r="D67" i="14"/>
  <c r="D101" i="14" s="1"/>
  <c r="E151" i="14"/>
  <c r="D150" i="14"/>
  <c r="D151" i="14" l="1"/>
  <c r="F151" i="14" l="1"/>
</calcChain>
</file>

<file path=xl/sharedStrings.xml><?xml version="1.0" encoding="utf-8"?>
<sst xmlns="http://schemas.openxmlformats.org/spreadsheetml/2006/main" count="154" uniqueCount="154">
  <si>
    <t xml:space="preserve">Капитальный ремонт дорожного покрытия  по ул. Гагарина, ул. Степная от дома №10 до д. №28, ул. Заречная от д. 5 до д.№17 п. Рыбачий </t>
  </si>
  <si>
    <t xml:space="preserve">Устройство подпорной стенки у спасательной станции МЧС и ремонт ограждения лестниц, на променаде в г. Зеленоградске </t>
  </si>
  <si>
    <t>Выполнение работ  по объекту "Ремонт беседки и летней библиотеки в сквере Королевы Луизы в г. Зеленоградске</t>
  </si>
  <si>
    <t>Выполнение работ по объекту "Ремонт дорожного покрытия и тротуара на рыночной площади в г. Зеленоградске</t>
  </si>
  <si>
    <t>Капитальный ремонт дорожного покрытия по ул. Невского в пос. Лесной</t>
  </si>
  <si>
    <t>Ремонт дороги  по ул. Садовой в г. Зеленогардске</t>
  </si>
  <si>
    <t>Ремонт дороги и тротуара по ул. Лесопарковой в г. Зеленоградске</t>
  </si>
  <si>
    <t xml:space="preserve">Ремонт дороги и тротуара  по ул. Льва Толстого в г. Зеленградске </t>
  </si>
  <si>
    <t>Ремонт помещений в здании  по адресу п. Луговское ул. Кольцевая д.9а (под моневренный фонд 2-й этаж)</t>
  </si>
  <si>
    <t>Ремонт муниципальной квартиры п. Дунаевка ул. Каменная д.8 кв.3</t>
  </si>
  <si>
    <t>Ремонт муниципальной квартиры п. Колосовка  ул. Гагарина д.11 кв. 5</t>
  </si>
  <si>
    <t>Ремонт муниципальной квартиры п. Дунаевка ул. Носова д.14 кв.2 и кв. 4</t>
  </si>
  <si>
    <t xml:space="preserve">Ремонт тротуара на участке 1-го Садового переулка, между улицами Сибирякова и Бровцева в г. Зеленоградске </t>
  </si>
  <si>
    <t xml:space="preserve">Монтаж архитектурной подсветки фасада Спасо-Приоброженского сабора расположенного на ул. Московская в г. Зеленоградске </t>
  </si>
  <si>
    <t>Устройство уличного освещения на ул. Магистральной и ул. Перспективной в г. Зеленоградске</t>
  </si>
  <si>
    <t xml:space="preserve">Ремонт опор уличного освещения на площади "Роза ветров" </t>
  </si>
  <si>
    <t xml:space="preserve">Устройство уличного освещения по ул. Кольцевой в п. Коврово </t>
  </si>
  <si>
    <t>На выполнение проектных и изыскательских работ по объекту: 
«Строительство средней общеобразовательной школы на 198 учащихся, совмещенной с дошкольным образовательным учреждением на 110 мест, расположенной на земельном участке с кадастровым № 39:05:060703:2819 по адресу: Калининградская область, Зеленоградский район, пос. Холмогоровка» путем привязки проектной документации из Реестра экономически эффективной проектной документации Минстроя России (привязка проекта повторного применения «Средняя общеобразовательная школа на 198 учащихся, совмещенная с до-школьным образовательным учреждением на 110 мест в п. Яковлево Яковлевского района Белгородской области»)</t>
  </si>
  <si>
    <t>на выполнение проектных и изыскательских работ по объекту:
«Строительство физкультурно-оздоровительный комплекс с залом для занятий спортивной борьбой по адресу: Калининградская область, р-н Зеленоградский, п. Кострово, ул. Школьная на земельном участке с кадастровым номером 39:05:060901:108»</t>
  </si>
  <si>
    <t>Ремонт скважин № 9 и № 10 , расположенных по ул.Тургенева в г.Зеленоградске Калининградской области</t>
  </si>
  <si>
    <t>Выполнение работ по разработке проектной документации по объекту: "Капитальный ремонт здания городского  центра культуры и искусства, расположенного по адресу Калининградская область,  г.Зеленоградск, Курортный проспект, д.11"</t>
  </si>
  <si>
    <t>Ремонт ограждения с установкой распашных ворот входной группы на пирсе в г. Зеленоградске Калининградской области</t>
  </si>
  <si>
    <t>Текущий ремонт ВНС, расположенной по адресу: Калининградская область, Зеленоградский район, пос. Колосовка, ул. Центральная"</t>
  </si>
  <si>
    <t>Устройство уличного освещения на ул.Саровская-ул.Звездная в п.Заостровье</t>
  </si>
  <si>
    <t>Капитальный ремонт библиотеки по ул.Московская, д.7 в г.Зеленоградске</t>
  </si>
  <si>
    <t>Устройство уличного освещения на ул.Весенней в п.Васильково</t>
  </si>
  <si>
    <t>Благоустройство тропы Сэма Симкина в парке Плантаже г.Зеленоградска</t>
  </si>
  <si>
    <t>Ремонт помещений территориальной избирательной комиссии по адресу: г.Зеленоградск, ул.Ленина, д.1</t>
  </si>
  <si>
    <t>Договор на производство проектных работ (разработка  проекта  санитарно-защитной зоны для существующей модульной котельной МАОУ СОШ п. Романово)</t>
  </si>
  <si>
    <t>Устройство водопропускных труб и кювета на ул.Звёздной в пос.Колосовка Зеленоградского района Калининградской области (п.4 ч.1 ст93)</t>
  </si>
  <si>
    <t xml:space="preserve">Ремонт деревянного моста, тротуара и скамеек по ул. Балтийская в пос. Коврово Зеленоградского района </t>
  </si>
  <si>
    <t xml:space="preserve">Монтаж архитектурной подсветки фасада здания по адресу: Курортный проспект дом № 3 в г. Зеленоградске </t>
  </si>
  <si>
    <t xml:space="preserve">Ремонт кровли по адресу: пос. Романово, ул. Комсомольская, д. 6, Зеленоградского района </t>
  </si>
  <si>
    <t xml:space="preserve">                     Приложение                                                                                                                     к постановлению администрации                                                 МО   Зеленоградский городской округ  </t>
  </si>
  <si>
    <t>№п/п</t>
  </si>
  <si>
    <t>Наименование объекта, адрес</t>
  </si>
  <si>
    <t>Общий объем финансирования</t>
  </si>
  <si>
    <t>Средства федерального или областного бюджета</t>
  </si>
  <si>
    <t>1</t>
  </si>
  <si>
    <t>ИТОГО по адресному инвестиционному перечню</t>
  </si>
  <si>
    <t xml:space="preserve">Адресный инвестиционный перечень объектов капитальных вложений муниципального образования «Зеленоградский муниципальный округ Калининградской области» на 2022 год» </t>
  </si>
  <si>
    <t>Проверка смет</t>
  </si>
  <si>
    <t>Теневой навес для детской площадки МАОУ ООШ п.Мельниково</t>
  </si>
  <si>
    <t>Ремонт дороги, тротуара и устройство уличного освещения на ул. Володарского в г.Зеленоградске</t>
  </si>
  <si>
    <t>Ремонт подъездных путей к контейнерной площадке в пос.Романово</t>
  </si>
  <si>
    <t>Ремонт фасада здания по ул. Курортный пр., д.23 в г.Зеленоградске</t>
  </si>
  <si>
    <t>Ремонт кровли дома № 4 в пос. Дружное</t>
  </si>
  <si>
    <t xml:space="preserve">Устройство детской площадки в пос. Мельниково, ул. Центральная ( у Кирхи) </t>
  </si>
  <si>
    <t>Устройство детской площадки в пос.Холмы</t>
  </si>
  <si>
    <t>Устройство детской площадки пос. Колосовка, ул.Центральная ( в районе Дома культуры)</t>
  </si>
  <si>
    <t>Устройство детской площадки в пос.Рыбачий, ул. Победы дом № 2 ( в районе Дома культуры)</t>
  </si>
  <si>
    <t xml:space="preserve">Устройство детской площадки в пос.Дворики, ул.Пролетарская дом №15б </t>
  </si>
  <si>
    <t>Устройство детской площадки в пос.Русское (вблизи остановки и мемориала)</t>
  </si>
  <si>
    <t xml:space="preserve">Устройство детской площадки в пос.Заостровье </t>
  </si>
  <si>
    <t>Устройство детской площадки в пос.Каштановка, ул. Калининградское шоссе</t>
  </si>
  <si>
    <t xml:space="preserve">Ремонт дорожного покрытия в пос.Сокольники до перекрестка ул. Лазурной </t>
  </si>
  <si>
    <t>Проектные работы по  объекту "Благоустройство дворовых территорий многоквартирных жилых домов по адресам г. Зеленоградск ул. Московская д.29, переулок 3й Московский д.4, ул. Ткаченко д.19,д.25"</t>
  </si>
  <si>
    <t xml:space="preserve">Капитальный ремонт тротуара по ул.Пионерская в пос. Куликово </t>
  </si>
  <si>
    <t>"Устройство пандуса для маломобильных групп населения на тротуаре от ул. Лазаревская ЖК станции "Приморье" в г. Зеленоградске Калининградской области"</t>
  </si>
  <si>
    <t xml:space="preserve">Распорядитель бюджетных средств - МАУК " Зеленоградское ОБ" МО "Зеленоградский муниципальный округ"  </t>
  </si>
  <si>
    <t>Ремонт библиотеки п.Колосовка ул.Центральная, д.3</t>
  </si>
  <si>
    <t xml:space="preserve">Итого по Распорядитель бюджетных средств - МАУК " Зеленоградское ОБ" МО "Зеленоградский муниципальный округ"  </t>
  </si>
  <si>
    <t>Капитальный ремонт тротуара в пос.Краснофлотское до детского сада</t>
  </si>
  <si>
    <t xml:space="preserve">Итого по Распорядителю бюджетных средств - Администрация МО   Зеленоградский муниципальный округ  </t>
  </si>
  <si>
    <t xml:space="preserve">Распорядитель бюджетных средств - МКУ "Служба заказчика"  Зеленоградского муниципального округа КО  </t>
  </si>
  <si>
    <t>Распорядитель бюджетных средств - Администрация МО   "Зеленоградский муниципальный округ  КО"</t>
  </si>
  <si>
    <t xml:space="preserve">Итого по Распорядителю бюджетных средств - МКУ "Служба заказчика"  Зеленоградского муниципального округа КО  </t>
  </si>
  <si>
    <t>Капитальный ремонт здания библиотеки в пос. Моховое ул.Дорожная, 3 А</t>
  </si>
  <si>
    <t xml:space="preserve">Ямочный ремонт дороги Янтаровка - Прислово, протяженностью 2 870 м., </t>
  </si>
  <si>
    <t xml:space="preserve">Капитальный ремонт дорожного покрытия по ул. Железнодорожной в пос. Переславское </t>
  </si>
  <si>
    <t xml:space="preserve">Капитальный ремонт дороги по ул. Садовая в пос. Горбатовка </t>
  </si>
  <si>
    <t xml:space="preserve">Капитальный ремонт дороги в пос. Кленовое </t>
  </si>
  <si>
    <t xml:space="preserve">Капитальный ремонт дороги по ул. Новой в пос. Кузнецкое </t>
  </si>
  <si>
    <t xml:space="preserve">Капитальный ремонт дороги по ул. Пионерской в пос. Александровка </t>
  </si>
  <si>
    <t>Капитальный ремонт дороги по ул.Первомайской и 1-му Приморскому переулку (участок дороги ои ул.Ленина до ул.Гагарина)</t>
  </si>
  <si>
    <t>Капитальный ремонт дороги и уличного освещения по 1-му Заречному переулку в п.Вишневое</t>
  </si>
  <si>
    <t>Капитальный ремонт дороги по ул.Майская в п.Сосновка</t>
  </si>
  <si>
    <t>Капитальный ремонт дороги и уличного освещения по ул.Прибрежная в п.Малиновка</t>
  </si>
  <si>
    <t>Капитальный ремонт дороги и уличного освещения по ул.Полевая в п.Малиновка</t>
  </si>
  <si>
    <t>Капитальный ремонт дороги ул.Курортная п.Вишневое</t>
  </si>
  <si>
    <t>Выполнение работ по объекту "Ремонт кабинетов №14 и №12 в административном здании на ул. Крымская д.5 в г. Зеленоградске</t>
  </si>
  <si>
    <t>Капитальный ремонт кровли и фасада детского сада по ул. Комсомольской, дом № 15 в пос. Кумачёво Зеленоградского района Калининградской области"</t>
  </si>
  <si>
    <t>Ремонт фасада, отмостки д. №27 по ул. Ткаченко г. Зеленоградск</t>
  </si>
  <si>
    <t xml:space="preserve">Устройство детской площадки в пос. Грачёвка, ул. Зеленая дом № 7 </t>
  </si>
  <si>
    <t xml:space="preserve">Разработка  документации  по объекту "Приют для кошек в пос. Холмы (разработка фасадов, планов , 3D концепции, разработка схемы планировочной организации земельного участка) </t>
  </si>
  <si>
    <t>Выполнение работ по объекту: «Ремонт муниципального жилья по адресу: Калининградская область, г.Зеленоградск, ул. Осипенко, д.3, кв.5»</t>
  </si>
  <si>
    <t>Ремонт  водопроводных сетей  по ул. Носова и ул. Игошева в пос. Дунаевка</t>
  </si>
  <si>
    <t xml:space="preserve">Ремонт ограждения спусков к морю (в районе дома №40 и №16а по ул. Гагарина, в районе пер. Первомайского) на променаде в г. Зеленоградске </t>
  </si>
  <si>
    <t xml:space="preserve">Ремонт скважины в п.Кумачево </t>
  </si>
  <si>
    <t>Ремонт скважины в п. Павлинино</t>
  </si>
  <si>
    <t>Устройство 1-го участка пешеходной дорожки в пос.Переславское</t>
  </si>
  <si>
    <t xml:space="preserve">Ремонт теплотрассы в п. Колосовка от теплового пункта к д. №1 и д.№2 по ул. Центральная </t>
  </si>
  <si>
    <t xml:space="preserve">Ремонт теплотрассы в п. Переславское от котельной  к дому №9 по  ул. Офицерской </t>
  </si>
  <si>
    <t>Благоустройство площадки для выгула собак на ул.Железнодорожной в г.Зеленоградске</t>
  </si>
  <si>
    <t>"Устройство уличного освещения на ул. Новая (Приморская)  в пос. Филино (старое) Зеленоградского района Калининградской области"</t>
  </si>
  <si>
    <t xml:space="preserve">Ремонт участка теплотрассы по ул.Бровцева -ул.Победы в западной части г.Зеленоградска </t>
  </si>
  <si>
    <t>Монтаж отводов от существующих водопроводных сетей к жилым домам в пос.Привольное</t>
  </si>
  <si>
    <t>Ремонт малого остановочного павильона для школьного автобуса в пос. Озерово ул. Приозерная  д.2"Б"</t>
  </si>
  <si>
    <t>Замена светильников  в помещениях здания Курортный  проспект 20</t>
  </si>
  <si>
    <t>Оказание услуг по разработке проекта организации дорожного движения для нужд муниципального образования "Зеленоградский городской округ"</t>
  </si>
  <si>
    <t>Ремонт артезианской скважины в п.Холмы Зеленогралского района Калининградской области</t>
  </si>
  <si>
    <t>Обустройство артезианской скважины в п.Холмы Зеленогралского района Калининградской области</t>
  </si>
  <si>
    <t>Ремонт библиотеки и инженерных сетей библиотеки пос.Переславское ул.Гвардейская д.11</t>
  </si>
  <si>
    <t xml:space="preserve">Распорядитель бюджетных средств - МАУ " ЗЕЛСВЕТ"  </t>
  </si>
  <si>
    <t>Устройство уличного освещения по ул. 1-ая Хуторская в п. Романово Зеленоградского района Калининградской области</t>
  </si>
  <si>
    <t>Устройство подсветки пешеходного перехода на ул. Ленина г. Зеленоградска</t>
  </si>
  <si>
    <t>Устройство уличного освещения от ул. Дорожная до здания ДК в п. Моховое</t>
  </si>
  <si>
    <t>Итого по Распорядитель бюджетных средств-МАУ " ЗЕЛСВЕТ"</t>
  </si>
  <si>
    <t>Распорядитель бюджетных средств - Управление образования</t>
  </si>
  <si>
    <t>Ремонт внутренних помещений здания в МАОУ СОШ пос. Рыбачий Зеленоградского муниципального округа</t>
  </si>
  <si>
    <t>Итого по Распорядитель бюджетных средств - Управление образования</t>
  </si>
  <si>
    <t xml:space="preserve">Устройство уличного освещения набережной озера на ул. Окружной (в районе дома №11) в г. Зеленоградске </t>
  </si>
  <si>
    <t xml:space="preserve">Средства бюджета городского округа </t>
  </si>
  <si>
    <t>Средства дорожного фонда</t>
  </si>
  <si>
    <t>Капитальный ремонт дорожного покрытия пер. Садового в пос. Холмогоровка</t>
  </si>
  <si>
    <t>Поставка и монтаж хозяйственных построек  в г. Зеленоградске</t>
  </si>
  <si>
    <t>Экспертиза установленных тренажёров на ул. Московская в г.Зеленоградске</t>
  </si>
  <si>
    <t>Ямочный ремонт дорожного покрытие на перекрестке ул. Первомайской и ул. Октябрьская в пос. Кумачево Зеленоградского района</t>
  </si>
  <si>
    <t>Устройство верхнего слоя асфальтового покрытия на проезде к жилому дому №12 по пер. 1-й Заречный в пос. Вишневое Зеленоградского района</t>
  </si>
  <si>
    <t>Ремонт помещений по адресу: г.Зеленоградск, ул.Крылова, д.1а кв 46 (МП ДЕТИ-СИРОТЫ)</t>
  </si>
  <si>
    <t>Ремонт участка автомобильной дороги вблизи дома №8 "Библиотека" ул. Школьная пос. Романово.</t>
  </si>
  <si>
    <t>Ремонт здания детского сада п. Кумачево</t>
  </si>
  <si>
    <t>Ремонт задней части фасада здания Курортный проспект д.20</t>
  </si>
  <si>
    <t>Ремонт напольного покрытия в МАОУ СОШ г. Зеленоградска Калининградской области</t>
  </si>
  <si>
    <t>Ремонт участка дороги от д.3а до д.7 ул.Новая в пос.Кузнецкое</t>
  </si>
  <si>
    <t>Технологическое присоединение к электрическим сетям АО "Россети Янтарь" объекта " ФОК с залом для занятий спортивной борьбой по адресу п. Кострово ул. Школьная д.10"</t>
  </si>
  <si>
    <t>Трактор с коммунальным отвалом Белорусь-320.4М и Белорус -82.1</t>
  </si>
  <si>
    <t>Разработка интерактивного квеста "Кототека"</t>
  </si>
  <si>
    <t>Приобретение оборудования для тренажерного зала ФОК Янтарь</t>
  </si>
  <si>
    <t>Установка люков  и ливнвых колодцев на ул.Первомайской  и 1 Приморским переулке  в г.Зеленоградске</t>
  </si>
  <si>
    <t xml:space="preserve">Ремонт участка теплотрассы по ул.Победы, д.15 г.Зеленоградска </t>
  </si>
  <si>
    <t>Капитальный ремонт канализационной сети по ул.Луговой в п.Сосновка</t>
  </si>
  <si>
    <t>Поставка автомобиля Газель Next А22R32</t>
  </si>
  <si>
    <t xml:space="preserve">Поставка 2-х автомобилей Газель Next А32R32 </t>
  </si>
  <si>
    <t>Ремонт дорожного покрытия по ул.Молодежная в пос.Горбатовка МБ софин с ОБ)</t>
  </si>
  <si>
    <t>Технолог.присоединение к сети электросвязи объекта " ФОК с залом для занятий спортивной борьбой по адресу п. Кострово ул. Школьная д.10"</t>
  </si>
  <si>
    <t>Погрузчик сочлененный фронтальный с общестроительным ковшом и дополнительным навесным оборудованием</t>
  </si>
  <si>
    <t xml:space="preserve">Замена напольного покрытия путей эвакуации в МАДОУ детский сад п. Муромское, п. Краснофлотское д. 32, </t>
  </si>
  <si>
    <t>Проверка сметной документации по объекту:" Благоустройство территории поселения викингов " Кауп"</t>
  </si>
  <si>
    <t>Ямочный ремонт дорожного покрытия по ул.Заречной дома № 1,2,3,4; ул.Лазаревской дома №1,3,5-7,15,19;ул.Морской д.15в, ул.Крылова; ул.Тургенева дом № 4,4а; ОП ФОК,район кольца;музей "Философия";ул.Железнодорожной дома № 2,7,9б,11,32,38,38б;Перекресток ул.Володарского и Чкалова;ул.Московская д.40а,43,45,47;ул.Потемкина д.15а;ул.Потемкина д.3а в г.Зеленоградске</t>
  </si>
  <si>
    <t>«Устройство насыпной дороги к скважинам №33 и №34 в г. Зеленоградске Калининградской области»</t>
  </si>
  <si>
    <t>Благоустройство территории (ремонт уличного освещения и ремонт дорожного покрытия) по ул. Дорожная-Морская в пос. Коврово Зеленоградского района</t>
  </si>
  <si>
    <t>Благоустройство сквера вблизи   д.18 на Курортном проспекте в г.Зеленоградске и разработка конструктивног решения по ограждению вольера "Котофейня"</t>
  </si>
  <si>
    <t>Ведение технического надзора за строительством газоснабжения по объекту " 004-2022-ГСВ внутреннее газоснабжение жилой квартиры по адресу г.Зеленоградск ул. Московская 3 кв 1-а</t>
  </si>
  <si>
    <t>Внутреннее газоснабжение и приобретение котла для жилой квартиры расположенной по адресу г.Зеленоградск ул. Московская 3 кв 1-а</t>
  </si>
  <si>
    <t>Ремонт квартиры № 45 по ул.Окружной дом №1 в г. Зеленоградске</t>
  </si>
  <si>
    <t>Устройство пешеходной дорожки к площадке для выгула собак на ул.Железнодорожной в г.Зеленоградске</t>
  </si>
  <si>
    <t>Разработка схем водоснабжения и водоотведения ЗМО КО</t>
  </si>
  <si>
    <t xml:space="preserve">Выполнение работ по переносу линии связи ПАО Ростелеком в рамках ремонта дороги по ул. Молодежная в п.Горбатовка </t>
  </si>
  <si>
    <t>Установка дополнительных опор и светильников уличного освещения в г. Зеленоградске на ул. Лермонтова в районе гостиницы «Королева Луиза», ул. Подлесная, ул. Крылова, ул.Московская</t>
  </si>
  <si>
    <t xml:space="preserve">Выполнение  исследовательских работ  и государственной историко-культурной экспертизы земельного участка с кадастровым номером 39:05:000000:2962 по обеспечению сохранности выявленного объекта  культурного наследия по объекту "Строительство  детского сада на 99 дошкольных мест и начальной школы  на 100 мест в п. Коврово </t>
  </si>
  <si>
    <t>Комплексные инженерные изыскания на объекте:Строительство культурно-досугового центра в пос. Краснофлотское</t>
  </si>
  <si>
    <t>Разработка проектной документации в рамках муниципальной программы "Чистое небо"</t>
  </si>
  <si>
    <t xml:space="preserve">   от 30 декабря 2022 г.  № 3994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</si>
</sst>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0_р_.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3" borderId="1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5" fillId="0" borderId="0" xfId="0" applyFont="1" applyAlignment="1" applyProtection="1">
      <alignment horizontal="left"/>
      <protection locked="0"/>
    </xf>
    <xf numFmtId="0" fontId="6" fillId="0" borderId="4" xfId="0" applyFont="1" applyBorder="1" applyAlignment="1">
      <alignment horizontal="center" wrapText="1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0" fontId="3" fillId="0" borderId="1" xfId="0" applyFont="1" applyBorder="1"/>
    <xf numFmtId="0" fontId="0" fillId="2" borderId="0" xfId="0" applyFill="1"/>
    <xf numFmtId="0" fontId="3" fillId="2" borderId="1" xfId="0" applyFont="1" applyFill="1" applyBorder="1"/>
    <xf numFmtId="0" fontId="5" fillId="2" borderId="1" xfId="0" applyFont="1" applyFill="1" applyBorder="1"/>
    <xf numFmtId="0" fontId="11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4" fontId="11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4" fontId="4" fillId="3" borderId="1" xfId="0" applyNumberFormat="1" applyFont="1" applyFill="1" applyBorder="1"/>
    <xf numFmtId="0" fontId="3" fillId="2" borderId="3" xfId="0" applyFont="1" applyFill="1" applyBorder="1"/>
    <xf numFmtId="0" fontId="10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164" fontId="5" fillId="2" borderId="3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7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/>
    <xf numFmtId="0" fontId="10" fillId="0" borderId="3" xfId="0" applyFont="1" applyBorder="1" applyAlignment="1">
      <alignment horizontal="center"/>
    </xf>
    <xf numFmtId="0" fontId="0" fillId="0" borderId="3" xfId="0" applyBorder="1"/>
    <xf numFmtId="0" fontId="7" fillId="0" borderId="8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164" fontId="5" fillId="2" borderId="9" xfId="0" applyNumberFormat="1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wrapText="1"/>
    </xf>
    <xf numFmtId="164" fontId="11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/>
    <xf numFmtId="164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6" xfId="0" applyBorder="1"/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0" xfId="0" applyFont="1" applyAlignment="1">
      <alignment horizontal="right" vertical="center" wrapText="1"/>
    </xf>
    <xf numFmtId="0" fontId="0" fillId="0" borderId="0" xfId="0"/>
    <xf numFmtId="0" fontId="3" fillId="0" borderId="0" xfId="0" applyFont="1" applyAlignment="1">
      <alignment horizontal="right" vertical="top"/>
    </xf>
    <xf numFmtId="0" fontId="6" fillId="0" borderId="0" xfId="0" applyFont="1" applyAlignment="1">
      <alignment horizontal="center" wrapText="1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0" fontId="11" fillId="0" borderId="7" xfId="0" applyFont="1" applyBorder="1"/>
    <xf numFmtId="0" fontId="11" fillId="0" borderId="2" xfId="0" applyFont="1" applyBorder="1"/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abSelected="1" zoomScale="60" zoomScaleNormal="60" workbookViewId="0">
      <selection activeCell="H4" sqref="H4"/>
    </sheetView>
  </sheetViews>
  <sheetFormatPr defaultRowHeight="14.4" x14ac:dyDescent="0.3"/>
  <cols>
    <col min="1" max="1" width="4" customWidth="1"/>
    <col min="2" max="2" width="7" customWidth="1"/>
    <col min="3" max="3" width="52.109375" customWidth="1"/>
    <col min="4" max="4" width="20" customWidth="1"/>
    <col min="5" max="5" width="21" customWidth="1"/>
    <col min="6" max="7" width="20.33203125" customWidth="1"/>
  </cols>
  <sheetData>
    <row r="1" spans="1:7" ht="15.6" x14ac:dyDescent="0.3">
      <c r="B1" s="2"/>
      <c r="C1" s="2"/>
      <c r="D1" s="3"/>
      <c r="E1" s="54" t="s">
        <v>33</v>
      </c>
      <c r="F1" s="54"/>
      <c r="G1" s="55"/>
    </row>
    <row r="2" spans="1:7" ht="15.6" x14ac:dyDescent="0.3">
      <c r="B2" s="2"/>
      <c r="C2" s="2"/>
      <c r="D2" s="4"/>
      <c r="E2" s="54"/>
      <c r="F2" s="54"/>
      <c r="G2" s="55"/>
    </row>
    <row r="3" spans="1:7" ht="15.6" x14ac:dyDescent="0.3">
      <c r="B3" s="2"/>
      <c r="C3" s="2"/>
      <c r="D3" s="5"/>
      <c r="E3" s="56" t="s">
        <v>153</v>
      </c>
      <c r="F3" s="56"/>
      <c r="G3" s="55"/>
    </row>
    <row r="4" spans="1:7" ht="41.4" customHeight="1" x14ac:dyDescent="0.3">
      <c r="B4" s="57" t="s">
        <v>40</v>
      </c>
      <c r="C4" s="57"/>
      <c r="D4" s="57"/>
      <c r="E4" s="57"/>
      <c r="F4" s="57"/>
      <c r="G4" s="55"/>
    </row>
    <row r="5" spans="1:7" ht="15.6" x14ac:dyDescent="0.3">
      <c r="B5" s="6"/>
      <c r="C5" s="6"/>
      <c r="D5" s="6"/>
      <c r="E5" s="6"/>
      <c r="F5" s="6"/>
    </row>
    <row r="6" spans="1:7" ht="36" x14ac:dyDescent="0.3">
      <c r="B6" s="7" t="s">
        <v>34</v>
      </c>
      <c r="C6" s="8" t="s">
        <v>35</v>
      </c>
      <c r="D6" s="8" t="s">
        <v>36</v>
      </c>
      <c r="E6" s="8" t="s">
        <v>37</v>
      </c>
      <c r="F6" s="38" t="s">
        <v>112</v>
      </c>
      <c r="G6" s="46" t="s">
        <v>113</v>
      </c>
    </row>
    <row r="7" spans="1:7" x14ac:dyDescent="0.3">
      <c r="B7" s="9" t="s">
        <v>38</v>
      </c>
      <c r="C7" s="10">
        <v>2</v>
      </c>
      <c r="D7" s="10">
        <v>3</v>
      </c>
      <c r="E7" s="10">
        <v>4</v>
      </c>
      <c r="F7" s="39"/>
      <c r="G7" s="29"/>
    </row>
    <row r="8" spans="1:7" ht="22.2" customHeight="1" x14ac:dyDescent="0.35">
      <c r="B8" s="58" t="s">
        <v>65</v>
      </c>
      <c r="C8" s="59"/>
      <c r="D8" s="59"/>
      <c r="E8" s="59"/>
      <c r="F8" s="59"/>
      <c r="G8" s="60"/>
    </row>
    <row r="9" spans="1:7" ht="50.4" x14ac:dyDescent="0.3">
      <c r="B9" s="11">
        <v>1</v>
      </c>
      <c r="C9" s="47" t="s">
        <v>21</v>
      </c>
      <c r="D9" s="26">
        <f t="shared" ref="D9:D44" si="0">SUM(E9:F9)</f>
        <v>12978326</v>
      </c>
      <c r="E9" s="36"/>
      <c r="F9" s="40">
        <v>12978326</v>
      </c>
      <c r="G9" s="37"/>
    </row>
    <row r="10" spans="1:7" ht="67.2" x14ac:dyDescent="0.3">
      <c r="B10" s="11">
        <v>2</v>
      </c>
      <c r="C10" s="25" t="s">
        <v>22</v>
      </c>
      <c r="D10" s="26">
        <f t="shared" si="0"/>
        <v>3722847</v>
      </c>
      <c r="E10" s="24"/>
      <c r="F10" s="40">
        <v>3722847</v>
      </c>
      <c r="G10" s="29"/>
    </row>
    <row r="11" spans="1:7" ht="50.4" x14ac:dyDescent="0.3">
      <c r="B11" s="11">
        <v>3</v>
      </c>
      <c r="C11" s="25" t="s">
        <v>1</v>
      </c>
      <c r="D11" s="26">
        <f t="shared" si="0"/>
        <v>8058242</v>
      </c>
      <c r="E11" s="13"/>
      <c r="F11" s="40">
        <v>8058242</v>
      </c>
      <c r="G11" s="29"/>
    </row>
    <row r="12" spans="1:7" ht="50.4" x14ac:dyDescent="0.3">
      <c r="B12" s="11">
        <v>4</v>
      </c>
      <c r="C12" s="25" t="s">
        <v>2</v>
      </c>
      <c r="D12" s="26">
        <f t="shared" si="0"/>
        <v>644891</v>
      </c>
      <c r="E12" s="13"/>
      <c r="F12" s="40">
        <v>644891</v>
      </c>
      <c r="G12" s="29"/>
    </row>
    <row r="13" spans="1:7" ht="50.4" x14ac:dyDescent="0.3">
      <c r="B13" s="11">
        <v>5</v>
      </c>
      <c r="C13" s="25" t="s">
        <v>3</v>
      </c>
      <c r="D13" s="26">
        <f t="shared" si="0"/>
        <v>5814146.1799999997</v>
      </c>
      <c r="E13" s="13"/>
      <c r="F13" s="40">
        <v>5814146.1799999997</v>
      </c>
      <c r="G13" s="29"/>
    </row>
    <row r="14" spans="1:7" ht="33.6" x14ac:dyDescent="0.3">
      <c r="B14" s="11">
        <v>6</v>
      </c>
      <c r="C14" s="25" t="s">
        <v>82</v>
      </c>
      <c r="D14" s="26">
        <f t="shared" si="0"/>
        <v>370175</v>
      </c>
      <c r="E14" s="14"/>
      <c r="F14" s="40">
        <v>370175</v>
      </c>
      <c r="G14" s="29"/>
    </row>
    <row r="15" spans="1:7" ht="54.6" customHeight="1" x14ac:dyDescent="0.3">
      <c r="A15" s="15"/>
      <c r="B15" s="11">
        <v>7</v>
      </c>
      <c r="C15" s="25" t="s">
        <v>13</v>
      </c>
      <c r="D15" s="26">
        <f t="shared" si="0"/>
        <v>1036041</v>
      </c>
      <c r="E15" s="14"/>
      <c r="F15" s="40">
        <v>1036041</v>
      </c>
      <c r="G15" s="29"/>
    </row>
    <row r="16" spans="1:7" ht="50.4" x14ac:dyDescent="0.3">
      <c r="A16" s="15"/>
      <c r="B16" s="11">
        <v>8</v>
      </c>
      <c r="C16" s="25" t="s">
        <v>14</v>
      </c>
      <c r="D16" s="26">
        <f t="shared" si="0"/>
        <v>1524846</v>
      </c>
      <c r="E16" s="14"/>
      <c r="F16" s="40">
        <v>1524846</v>
      </c>
      <c r="G16" s="29"/>
    </row>
    <row r="17" spans="1:7" ht="33.6" x14ac:dyDescent="0.3">
      <c r="A17" s="15"/>
      <c r="B17" s="11">
        <v>9</v>
      </c>
      <c r="C17" s="25" t="s">
        <v>15</v>
      </c>
      <c r="D17" s="26">
        <f t="shared" si="0"/>
        <v>523470</v>
      </c>
      <c r="E17" s="14"/>
      <c r="F17" s="40">
        <v>523470</v>
      </c>
      <c r="G17" s="29"/>
    </row>
    <row r="18" spans="1:7" ht="33.6" x14ac:dyDescent="0.3">
      <c r="A18" s="15"/>
      <c r="B18" s="11">
        <v>10</v>
      </c>
      <c r="C18" s="25" t="s">
        <v>16</v>
      </c>
      <c r="D18" s="26">
        <f t="shared" si="0"/>
        <v>1193784</v>
      </c>
      <c r="E18" s="14"/>
      <c r="F18" s="40">
        <v>1193784</v>
      </c>
      <c r="G18" s="29"/>
    </row>
    <row r="19" spans="1:7" ht="67.2" x14ac:dyDescent="0.3">
      <c r="A19" s="15"/>
      <c r="B19" s="11">
        <v>11</v>
      </c>
      <c r="C19" s="25" t="s">
        <v>142</v>
      </c>
      <c r="D19" s="26">
        <f t="shared" si="0"/>
        <v>5295902</v>
      </c>
      <c r="E19" s="14"/>
      <c r="F19" s="40">
        <f>5197902+98000</f>
        <v>5295902</v>
      </c>
      <c r="G19" s="29"/>
    </row>
    <row r="20" spans="1:7" ht="33.6" x14ac:dyDescent="0.3">
      <c r="A20" s="15"/>
      <c r="B20" s="11">
        <v>12</v>
      </c>
      <c r="C20" s="25" t="s">
        <v>23</v>
      </c>
      <c r="D20" s="26">
        <f t="shared" si="0"/>
        <v>440616</v>
      </c>
      <c r="E20" s="16"/>
      <c r="F20" s="40">
        <v>440616</v>
      </c>
      <c r="G20" s="29"/>
    </row>
    <row r="21" spans="1:7" ht="50.4" x14ac:dyDescent="0.3">
      <c r="A21" s="15"/>
      <c r="B21" s="11">
        <v>13</v>
      </c>
      <c r="C21" s="25" t="s">
        <v>30</v>
      </c>
      <c r="D21" s="26">
        <f t="shared" si="0"/>
        <v>659621</v>
      </c>
      <c r="E21" s="16"/>
      <c r="F21" s="40">
        <v>659621</v>
      </c>
      <c r="G21" s="29"/>
    </row>
    <row r="22" spans="1:7" ht="50.4" x14ac:dyDescent="0.3">
      <c r="A22" s="15"/>
      <c r="B22" s="11">
        <v>14</v>
      </c>
      <c r="C22" s="25" t="s">
        <v>31</v>
      </c>
      <c r="D22" s="26">
        <f t="shared" si="0"/>
        <v>127627</v>
      </c>
      <c r="E22" s="16"/>
      <c r="F22" s="40">
        <v>127627</v>
      </c>
      <c r="G22" s="29"/>
    </row>
    <row r="23" spans="1:7" ht="33.6" x14ac:dyDescent="0.3">
      <c r="A23" s="15"/>
      <c r="B23" s="11">
        <v>15</v>
      </c>
      <c r="C23" s="25" t="s">
        <v>24</v>
      </c>
      <c r="D23" s="26">
        <f t="shared" si="0"/>
        <v>2444493</v>
      </c>
      <c r="E23" s="16"/>
      <c r="F23" s="40">
        <v>2444493</v>
      </c>
      <c r="G23" s="29"/>
    </row>
    <row r="24" spans="1:7" ht="33.6" x14ac:dyDescent="0.3">
      <c r="A24" s="15"/>
      <c r="B24" s="11">
        <v>16</v>
      </c>
      <c r="C24" s="25" t="s">
        <v>25</v>
      </c>
      <c r="D24" s="26">
        <f t="shared" si="0"/>
        <v>773601.23</v>
      </c>
      <c r="E24" s="16"/>
      <c r="F24" s="40">
        <v>773601.23</v>
      </c>
      <c r="G24" s="29"/>
    </row>
    <row r="25" spans="1:7" ht="33.6" x14ac:dyDescent="0.3">
      <c r="A25" s="15"/>
      <c r="B25" s="11">
        <v>17</v>
      </c>
      <c r="C25" s="25" t="s">
        <v>26</v>
      </c>
      <c r="D25" s="26">
        <f t="shared" si="0"/>
        <v>1068541</v>
      </c>
      <c r="E25" s="16"/>
      <c r="F25" s="40">
        <v>1068541</v>
      </c>
      <c r="G25" s="29"/>
    </row>
    <row r="26" spans="1:7" ht="33.6" x14ac:dyDescent="0.3">
      <c r="A26" s="15"/>
      <c r="B26" s="11">
        <v>18</v>
      </c>
      <c r="C26" s="25" t="s">
        <v>32</v>
      </c>
      <c r="D26" s="26">
        <f t="shared" si="0"/>
        <v>261520</v>
      </c>
      <c r="E26" s="17"/>
      <c r="F26" s="40">
        <v>261520</v>
      </c>
      <c r="G26" s="29"/>
    </row>
    <row r="27" spans="1:7" ht="33.6" x14ac:dyDescent="0.3">
      <c r="A27" s="15"/>
      <c r="B27" s="11">
        <v>19</v>
      </c>
      <c r="C27" s="25" t="s">
        <v>42</v>
      </c>
      <c r="D27" s="26">
        <f t="shared" si="0"/>
        <v>576083.32999999996</v>
      </c>
      <c r="E27" s="17"/>
      <c r="F27" s="40">
        <v>576083.32999999996</v>
      </c>
      <c r="G27" s="29"/>
    </row>
    <row r="28" spans="1:7" ht="50.4" x14ac:dyDescent="0.3">
      <c r="A28" s="15"/>
      <c r="B28" s="11">
        <v>20</v>
      </c>
      <c r="C28" s="25" t="s">
        <v>43</v>
      </c>
      <c r="D28" s="26">
        <f t="shared" si="0"/>
        <v>3660840</v>
      </c>
      <c r="E28" s="17"/>
      <c r="F28" s="40">
        <v>3660840</v>
      </c>
      <c r="G28" s="29"/>
    </row>
    <row r="29" spans="1:7" ht="33.6" x14ac:dyDescent="0.3">
      <c r="A29" s="15"/>
      <c r="B29" s="11">
        <v>21</v>
      </c>
      <c r="C29" s="25" t="s">
        <v>44</v>
      </c>
      <c r="D29" s="26">
        <f t="shared" si="0"/>
        <v>2422426.7999999998</v>
      </c>
      <c r="E29" s="17"/>
      <c r="F29" s="40">
        <v>2422426.7999999998</v>
      </c>
      <c r="G29" s="29"/>
    </row>
    <row r="30" spans="1:7" ht="33.6" x14ac:dyDescent="0.3">
      <c r="A30" s="15"/>
      <c r="B30" s="11">
        <v>22</v>
      </c>
      <c r="C30" s="25" t="s">
        <v>45</v>
      </c>
      <c r="D30" s="26">
        <f t="shared" si="0"/>
        <v>461415</v>
      </c>
      <c r="E30" s="17"/>
      <c r="F30" s="40">
        <v>461415</v>
      </c>
      <c r="G30" s="29"/>
    </row>
    <row r="31" spans="1:7" ht="16.8" x14ac:dyDescent="0.3">
      <c r="A31" s="15"/>
      <c r="B31" s="11">
        <v>23</v>
      </c>
      <c r="C31" s="25" t="s">
        <v>46</v>
      </c>
      <c r="D31" s="26">
        <f t="shared" si="0"/>
        <v>193771</v>
      </c>
      <c r="E31" s="17"/>
      <c r="F31" s="40">
        <v>193771</v>
      </c>
      <c r="G31" s="29"/>
    </row>
    <row r="32" spans="1:7" ht="33.6" x14ac:dyDescent="0.3">
      <c r="A32" s="15"/>
      <c r="B32" s="11">
        <v>24</v>
      </c>
      <c r="C32" s="25" t="s">
        <v>47</v>
      </c>
      <c r="D32" s="26">
        <f t="shared" si="0"/>
        <v>1878822</v>
      </c>
      <c r="E32" s="17"/>
      <c r="F32" s="40">
        <v>1878822</v>
      </c>
      <c r="G32" s="29"/>
    </row>
    <row r="33" spans="1:7" ht="16.8" x14ac:dyDescent="0.3">
      <c r="A33" s="15"/>
      <c r="B33" s="11">
        <v>25</v>
      </c>
      <c r="C33" s="25" t="s">
        <v>48</v>
      </c>
      <c r="D33" s="26">
        <f t="shared" si="0"/>
        <v>1893386.4</v>
      </c>
      <c r="E33" s="17"/>
      <c r="F33" s="40">
        <v>1893386.4</v>
      </c>
      <c r="G33" s="29"/>
    </row>
    <row r="34" spans="1:7" ht="33.6" x14ac:dyDescent="0.3">
      <c r="A34" s="15"/>
      <c r="B34" s="11">
        <v>26</v>
      </c>
      <c r="C34" s="25" t="s">
        <v>49</v>
      </c>
      <c r="D34" s="26">
        <f t="shared" si="0"/>
        <v>1882184.4</v>
      </c>
      <c r="E34" s="17"/>
      <c r="F34" s="40">
        <v>1882184.4</v>
      </c>
      <c r="G34" s="29"/>
    </row>
    <row r="35" spans="1:7" ht="33.6" x14ac:dyDescent="0.3">
      <c r="A35" s="15"/>
      <c r="B35" s="11">
        <v>27</v>
      </c>
      <c r="C35" s="25" t="s">
        <v>83</v>
      </c>
      <c r="D35" s="26">
        <f t="shared" si="0"/>
        <v>1872945.6</v>
      </c>
      <c r="E35" s="17"/>
      <c r="F35" s="40">
        <v>1872945.6</v>
      </c>
      <c r="G35" s="29"/>
    </row>
    <row r="36" spans="1:7" ht="50.4" x14ac:dyDescent="0.3">
      <c r="A36" s="15"/>
      <c r="B36" s="11">
        <v>28</v>
      </c>
      <c r="C36" s="25" t="s">
        <v>50</v>
      </c>
      <c r="D36" s="26">
        <f t="shared" si="0"/>
        <v>1568780.4</v>
      </c>
      <c r="E36" s="17"/>
      <c r="F36" s="40">
        <v>1568780.4</v>
      </c>
      <c r="G36" s="29"/>
    </row>
    <row r="37" spans="1:7" ht="33.6" x14ac:dyDescent="0.3">
      <c r="A37" s="15"/>
      <c r="B37" s="11">
        <v>29</v>
      </c>
      <c r="C37" s="25" t="s">
        <v>51</v>
      </c>
      <c r="D37" s="26">
        <f t="shared" si="0"/>
        <v>1562911.2</v>
      </c>
      <c r="E37" s="17"/>
      <c r="F37" s="40">
        <v>1562911.2</v>
      </c>
      <c r="G37" s="29"/>
    </row>
    <row r="38" spans="1:7" ht="33.6" x14ac:dyDescent="0.3">
      <c r="A38" s="15"/>
      <c r="B38" s="11">
        <v>30</v>
      </c>
      <c r="C38" s="25" t="s">
        <v>52</v>
      </c>
      <c r="D38" s="26">
        <f t="shared" si="0"/>
        <v>1580142</v>
      </c>
      <c r="E38" s="17"/>
      <c r="F38" s="40">
        <v>1580142</v>
      </c>
      <c r="G38" s="29"/>
    </row>
    <row r="39" spans="1:7" ht="33.6" x14ac:dyDescent="0.3">
      <c r="A39" s="15"/>
      <c r="B39" s="11">
        <v>31</v>
      </c>
      <c r="C39" s="25" t="s">
        <v>53</v>
      </c>
      <c r="D39" s="26">
        <f t="shared" si="0"/>
        <v>1580142</v>
      </c>
      <c r="E39" s="17"/>
      <c r="F39" s="40">
        <v>1580142</v>
      </c>
      <c r="G39" s="29"/>
    </row>
    <row r="40" spans="1:7" ht="33.6" x14ac:dyDescent="0.3">
      <c r="A40" s="15"/>
      <c r="B40" s="11">
        <v>32</v>
      </c>
      <c r="C40" s="25" t="s">
        <v>54</v>
      </c>
      <c r="D40" s="26">
        <f t="shared" si="0"/>
        <v>1547511.6</v>
      </c>
      <c r="E40" s="17"/>
      <c r="F40" s="40">
        <v>1547511.6</v>
      </c>
      <c r="G40" s="29"/>
    </row>
    <row r="41" spans="1:7" ht="33.6" x14ac:dyDescent="0.3">
      <c r="A41" s="15"/>
      <c r="B41" s="11">
        <v>33</v>
      </c>
      <c r="C41" s="25" t="s">
        <v>55</v>
      </c>
      <c r="D41" s="26">
        <f t="shared" si="0"/>
        <v>10307575.789999999</v>
      </c>
      <c r="E41" s="17"/>
      <c r="F41" s="40">
        <v>10307575.789999999</v>
      </c>
      <c r="G41" s="29"/>
    </row>
    <row r="42" spans="1:7" ht="33.6" x14ac:dyDescent="0.3">
      <c r="A42" s="15"/>
      <c r="B42" s="11">
        <v>34</v>
      </c>
      <c r="C42" s="25" t="s">
        <v>57</v>
      </c>
      <c r="D42" s="26">
        <f t="shared" si="0"/>
        <v>6343696</v>
      </c>
      <c r="E42" s="17"/>
      <c r="F42" s="40">
        <v>6343696</v>
      </c>
      <c r="G42" s="29"/>
    </row>
    <row r="43" spans="1:7" ht="33.6" x14ac:dyDescent="0.3">
      <c r="A43" s="15"/>
      <c r="B43" s="11">
        <v>35</v>
      </c>
      <c r="C43" s="25" t="s">
        <v>62</v>
      </c>
      <c r="D43" s="26">
        <f t="shared" si="0"/>
        <v>2231931</v>
      </c>
      <c r="E43" s="17"/>
      <c r="F43" s="40">
        <v>2231931</v>
      </c>
      <c r="G43" s="29"/>
    </row>
    <row r="44" spans="1:7" ht="33.6" x14ac:dyDescent="0.3">
      <c r="A44" s="15"/>
      <c r="B44" s="11">
        <v>36</v>
      </c>
      <c r="C44" s="25" t="s">
        <v>68</v>
      </c>
      <c r="D44" s="26">
        <f t="shared" si="0"/>
        <v>801587</v>
      </c>
      <c r="E44" s="17"/>
      <c r="F44" s="40">
        <v>801587</v>
      </c>
      <c r="G44" s="29"/>
    </row>
    <row r="45" spans="1:7" ht="33.6" x14ac:dyDescent="0.3">
      <c r="A45" s="15"/>
      <c r="B45" s="11">
        <v>37</v>
      </c>
      <c r="C45" s="25" t="s">
        <v>69</v>
      </c>
      <c r="D45" s="26">
        <f>SUM(E45:G45)</f>
        <v>3391226</v>
      </c>
      <c r="E45" s="17"/>
      <c r="F45" s="40"/>
      <c r="G45" s="44">
        <v>3391226</v>
      </c>
    </row>
    <row r="46" spans="1:7" ht="33.6" x14ac:dyDescent="0.3">
      <c r="A46" s="15"/>
      <c r="B46" s="11">
        <v>38</v>
      </c>
      <c r="C46" s="25" t="s">
        <v>70</v>
      </c>
      <c r="D46" s="26">
        <f>SUM(E46:F46)</f>
        <v>18882321.960000001</v>
      </c>
      <c r="E46" s="17"/>
      <c r="F46" s="40">
        <v>18882321.960000001</v>
      </c>
      <c r="G46" s="29"/>
    </row>
    <row r="47" spans="1:7" ht="16.8" x14ac:dyDescent="0.3">
      <c r="A47" s="15"/>
      <c r="B47" s="11">
        <v>39</v>
      </c>
      <c r="C47" s="25" t="s">
        <v>71</v>
      </c>
      <c r="D47" s="26">
        <f>SUM(E47:G47)</f>
        <v>8134927.2000000002</v>
      </c>
      <c r="E47" s="17"/>
      <c r="F47" s="40"/>
      <c r="G47" s="44">
        <v>8134927.2000000002</v>
      </c>
    </row>
    <row r="48" spans="1:7" ht="33.6" x14ac:dyDescent="0.3">
      <c r="A48" s="15"/>
      <c r="B48" s="11">
        <v>40</v>
      </c>
      <c r="C48" s="25" t="s">
        <v>72</v>
      </c>
      <c r="D48" s="26">
        <f>SUM(E48:F48)</f>
        <v>21377848.800000001</v>
      </c>
      <c r="E48" s="17"/>
      <c r="F48" s="40">
        <v>21377848.800000001</v>
      </c>
      <c r="G48" s="29"/>
    </row>
    <row r="49" spans="1:7" ht="33.6" x14ac:dyDescent="0.3">
      <c r="A49" s="15"/>
      <c r="B49" s="11">
        <v>41</v>
      </c>
      <c r="C49" s="25" t="s">
        <v>73</v>
      </c>
      <c r="D49" s="26">
        <f>SUM(E49:G49)</f>
        <v>3365217</v>
      </c>
      <c r="E49" s="17"/>
      <c r="F49" s="40"/>
      <c r="G49" s="44">
        <v>3365217</v>
      </c>
    </row>
    <row r="50" spans="1:7" ht="33.6" x14ac:dyDescent="0.3">
      <c r="A50" s="15"/>
      <c r="B50" s="11">
        <v>42</v>
      </c>
      <c r="C50" s="25" t="s">
        <v>67</v>
      </c>
      <c r="D50" s="26">
        <f t="shared" ref="D50:D100" si="1">SUM(E50:F50)</f>
        <v>1303003</v>
      </c>
      <c r="E50" s="17"/>
      <c r="F50" s="40">
        <v>1303003</v>
      </c>
      <c r="G50" s="29"/>
    </row>
    <row r="51" spans="1:7" ht="67.2" x14ac:dyDescent="0.3">
      <c r="A51" s="15"/>
      <c r="B51" s="11">
        <v>43</v>
      </c>
      <c r="C51" s="25" t="s">
        <v>81</v>
      </c>
      <c r="D51" s="26">
        <f t="shared" si="1"/>
        <v>2681551</v>
      </c>
      <c r="E51" s="17"/>
      <c r="F51" s="40">
        <v>2681551</v>
      </c>
      <c r="G51" s="29"/>
    </row>
    <row r="52" spans="1:7" ht="67.2" x14ac:dyDescent="0.3">
      <c r="A52" s="15"/>
      <c r="B52" s="11">
        <v>44</v>
      </c>
      <c r="C52" s="25" t="s">
        <v>58</v>
      </c>
      <c r="D52" s="26">
        <f t="shared" si="1"/>
        <v>296307</v>
      </c>
      <c r="E52" s="17"/>
      <c r="F52" s="40">
        <v>296307</v>
      </c>
      <c r="G52" s="29"/>
    </row>
    <row r="53" spans="1:7" ht="67.2" x14ac:dyDescent="0.3">
      <c r="A53" s="15"/>
      <c r="B53" s="11">
        <v>45</v>
      </c>
      <c r="C53" s="25" t="s">
        <v>85</v>
      </c>
      <c r="D53" s="26">
        <f t="shared" si="1"/>
        <v>1090080</v>
      </c>
      <c r="E53" s="17"/>
      <c r="F53" s="40">
        <v>1090080</v>
      </c>
      <c r="G53" s="29"/>
    </row>
    <row r="54" spans="1:7" ht="33.6" x14ac:dyDescent="0.3">
      <c r="A54" s="15"/>
      <c r="B54" s="11">
        <v>46</v>
      </c>
      <c r="C54" s="25" t="s">
        <v>86</v>
      </c>
      <c r="D54" s="26">
        <f t="shared" si="1"/>
        <v>1364077</v>
      </c>
      <c r="E54" s="17"/>
      <c r="F54" s="40">
        <v>1364077</v>
      </c>
      <c r="G54" s="29"/>
    </row>
    <row r="55" spans="1:7" ht="67.2" x14ac:dyDescent="0.3">
      <c r="A55" s="15"/>
      <c r="B55" s="11">
        <v>47</v>
      </c>
      <c r="C55" s="25" t="s">
        <v>87</v>
      </c>
      <c r="D55" s="26">
        <f t="shared" si="1"/>
        <v>1695120</v>
      </c>
      <c r="E55" s="17"/>
      <c r="F55" s="40">
        <v>1695120</v>
      </c>
      <c r="G55" s="29"/>
    </row>
    <row r="56" spans="1:7" ht="16.8" x14ac:dyDescent="0.3">
      <c r="A56" s="15"/>
      <c r="B56" s="11">
        <v>48</v>
      </c>
      <c r="C56" s="25" t="s">
        <v>88</v>
      </c>
      <c r="D56" s="26">
        <f t="shared" si="1"/>
        <v>1006795</v>
      </c>
      <c r="E56" s="17"/>
      <c r="F56" s="40">
        <v>1006795</v>
      </c>
      <c r="G56" s="29"/>
    </row>
    <row r="57" spans="1:7" ht="16.8" x14ac:dyDescent="0.3">
      <c r="A57" s="15"/>
      <c r="B57" s="11">
        <v>49</v>
      </c>
      <c r="C57" s="25" t="s">
        <v>89</v>
      </c>
      <c r="D57" s="26">
        <f t="shared" si="1"/>
        <v>1047541.86</v>
      </c>
      <c r="E57" s="17"/>
      <c r="F57" s="40">
        <v>1047541.86</v>
      </c>
      <c r="G57" s="29"/>
    </row>
    <row r="58" spans="1:7" ht="33.6" x14ac:dyDescent="0.3">
      <c r="A58" s="15"/>
      <c r="B58" s="11">
        <v>50</v>
      </c>
      <c r="C58" s="25" t="s">
        <v>90</v>
      </c>
      <c r="D58" s="26">
        <f t="shared" si="1"/>
        <v>8683982</v>
      </c>
      <c r="E58" s="17"/>
      <c r="F58" s="40">
        <v>8683982</v>
      </c>
      <c r="G58" s="29"/>
    </row>
    <row r="59" spans="1:7" ht="50.4" x14ac:dyDescent="0.3">
      <c r="A59" s="15"/>
      <c r="B59" s="11">
        <v>51</v>
      </c>
      <c r="C59" s="25" t="s">
        <v>91</v>
      </c>
      <c r="D59" s="26">
        <f t="shared" si="1"/>
        <v>1190460.19</v>
      </c>
      <c r="E59" s="17"/>
      <c r="F59" s="40">
        <v>1190460.19</v>
      </c>
      <c r="G59" s="29"/>
    </row>
    <row r="60" spans="1:7" ht="33.6" x14ac:dyDescent="0.3">
      <c r="A60" s="15"/>
      <c r="B60" s="11">
        <v>52</v>
      </c>
      <c r="C60" s="25" t="s">
        <v>92</v>
      </c>
      <c r="D60" s="26">
        <f t="shared" si="1"/>
        <v>3838592.6</v>
      </c>
      <c r="E60" s="17"/>
      <c r="F60" s="40">
        <v>3838592.6</v>
      </c>
      <c r="G60" s="29"/>
    </row>
    <row r="61" spans="1:7" ht="33.6" x14ac:dyDescent="0.3">
      <c r="A61" s="15"/>
      <c r="B61" s="11">
        <v>53</v>
      </c>
      <c r="C61" s="25" t="s">
        <v>93</v>
      </c>
      <c r="D61" s="26">
        <f t="shared" si="1"/>
        <v>2772309.6</v>
      </c>
      <c r="E61" s="17"/>
      <c r="F61" s="40">
        <v>2772309.6</v>
      </c>
      <c r="G61" s="29"/>
    </row>
    <row r="62" spans="1:7" ht="48.6" customHeight="1" x14ac:dyDescent="0.3">
      <c r="A62" s="15"/>
      <c r="B62" s="11">
        <v>54</v>
      </c>
      <c r="C62" s="25" t="s">
        <v>146</v>
      </c>
      <c r="D62" s="26">
        <f t="shared" si="1"/>
        <v>544489</v>
      </c>
      <c r="E62" s="17"/>
      <c r="F62" s="40">
        <v>544489</v>
      </c>
      <c r="G62" s="29"/>
    </row>
    <row r="63" spans="1:7" ht="67.2" x14ac:dyDescent="0.3">
      <c r="A63" s="15"/>
      <c r="B63" s="11">
        <v>55</v>
      </c>
      <c r="C63" s="25" t="s">
        <v>94</v>
      </c>
      <c r="D63" s="26">
        <f t="shared" si="1"/>
        <v>2671543</v>
      </c>
      <c r="E63" s="17"/>
      <c r="F63" s="40">
        <v>2671543</v>
      </c>
      <c r="G63" s="29"/>
    </row>
    <row r="64" spans="1:7" ht="33.6" x14ac:dyDescent="0.3">
      <c r="A64" s="15"/>
      <c r="B64" s="11">
        <v>56</v>
      </c>
      <c r="C64" s="25" t="s">
        <v>95</v>
      </c>
      <c r="D64" s="26">
        <f t="shared" si="1"/>
        <v>4614224</v>
      </c>
      <c r="E64" s="17"/>
      <c r="F64" s="40">
        <v>4614224</v>
      </c>
      <c r="G64" s="29"/>
    </row>
    <row r="65" spans="1:7" ht="33.6" x14ac:dyDescent="0.3">
      <c r="A65" s="15"/>
      <c r="B65" s="11">
        <v>57</v>
      </c>
      <c r="C65" s="25" t="s">
        <v>130</v>
      </c>
      <c r="D65" s="26">
        <f t="shared" si="1"/>
        <v>1384199</v>
      </c>
      <c r="E65" s="17"/>
      <c r="F65" s="40">
        <v>1384199</v>
      </c>
      <c r="G65" s="29"/>
    </row>
    <row r="66" spans="1:7" ht="33.6" x14ac:dyDescent="0.3">
      <c r="A66" s="15"/>
      <c r="B66" s="11">
        <v>58</v>
      </c>
      <c r="C66" s="25" t="s">
        <v>131</v>
      </c>
      <c r="D66" s="26">
        <f t="shared" si="1"/>
        <v>1472615</v>
      </c>
      <c r="E66" s="40">
        <v>1457888.85</v>
      </c>
      <c r="F66" s="40">
        <v>14726.15</v>
      </c>
      <c r="G66" s="49"/>
    </row>
    <row r="67" spans="1:7" ht="50.4" x14ac:dyDescent="0.3">
      <c r="A67" s="15"/>
      <c r="B67" s="11">
        <v>59</v>
      </c>
      <c r="C67" s="25" t="s">
        <v>80</v>
      </c>
      <c r="D67" s="26">
        <f t="shared" si="1"/>
        <v>486282</v>
      </c>
      <c r="E67" s="17"/>
      <c r="F67" s="40">
        <f>473961+12321</f>
        <v>486282</v>
      </c>
      <c r="G67" s="29"/>
    </row>
    <row r="68" spans="1:7" ht="67.2" x14ac:dyDescent="0.3">
      <c r="A68" s="15"/>
      <c r="B68" s="11">
        <v>60</v>
      </c>
      <c r="C68" s="25" t="s">
        <v>28</v>
      </c>
      <c r="D68" s="26">
        <f t="shared" si="1"/>
        <v>185308.79999999999</v>
      </c>
      <c r="E68" s="17"/>
      <c r="F68" s="40">
        <v>185308.79999999999</v>
      </c>
      <c r="G68" s="29"/>
    </row>
    <row r="69" spans="1:7" ht="50.4" x14ac:dyDescent="0.3">
      <c r="A69" s="15"/>
      <c r="B69" s="11">
        <v>61</v>
      </c>
      <c r="C69" s="25" t="s">
        <v>27</v>
      </c>
      <c r="D69" s="26">
        <f t="shared" si="1"/>
        <v>599299</v>
      </c>
      <c r="E69" s="17"/>
      <c r="F69" s="40">
        <v>599299</v>
      </c>
      <c r="G69" s="29"/>
    </row>
    <row r="70" spans="1:7" ht="67.2" x14ac:dyDescent="0.3">
      <c r="A70" s="15"/>
      <c r="B70" s="11">
        <v>62</v>
      </c>
      <c r="C70" s="25" t="s">
        <v>29</v>
      </c>
      <c r="D70" s="26">
        <f t="shared" si="1"/>
        <v>232624</v>
      </c>
      <c r="E70" s="17"/>
      <c r="F70" s="40">
        <v>232624</v>
      </c>
      <c r="G70" s="29"/>
    </row>
    <row r="71" spans="1:7" ht="84" x14ac:dyDescent="0.3">
      <c r="A71" s="15"/>
      <c r="B71" s="11">
        <v>63</v>
      </c>
      <c r="C71" s="25" t="s">
        <v>84</v>
      </c>
      <c r="D71" s="26">
        <f t="shared" si="1"/>
        <v>124000</v>
      </c>
      <c r="E71" s="17"/>
      <c r="F71" s="40">
        <v>124000</v>
      </c>
      <c r="G71" s="29"/>
    </row>
    <row r="72" spans="1:7" ht="84" x14ac:dyDescent="0.3">
      <c r="A72" s="15"/>
      <c r="B72" s="11">
        <v>64</v>
      </c>
      <c r="C72" s="25" t="s">
        <v>56</v>
      </c>
      <c r="D72" s="26">
        <f t="shared" si="1"/>
        <v>598000</v>
      </c>
      <c r="E72" s="17"/>
      <c r="F72" s="40">
        <v>598000</v>
      </c>
      <c r="G72" s="29"/>
    </row>
    <row r="73" spans="1:7" ht="50.4" x14ac:dyDescent="0.3">
      <c r="A73" s="15"/>
      <c r="B73" s="11">
        <v>65</v>
      </c>
      <c r="C73" s="25" t="s">
        <v>96</v>
      </c>
      <c r="D73" s="26">
        <f t="shared" si="1"/>
        <v>296922</v>
      </c>
      <c r="E73" s="29"/>
      <c r="F73" s="40">
        <v>296922</v>
      </c>
      <c r="G73" s="29"/>
    </row>
    <row r="74" spans="1:7" ht="50.4" x14ac:dyDescent="0.3">
      <c r="A74" s="15"/>
      <c r="B74" s="11">
        <v>66</v>
      </c>
      <c r="C74" s="25" t="s">
        <v>97</v>
      </c>
      <c r="D74" s="26">
        <f t="shared" si="1"/>
        <v>202904</v>
      </c>
      <c r="E74" s="29"/>
      <c r="F74" s="40">
        <v>202904</v>
      </c>
      <c r="G74" s="29"/>
    </row>
    <row r="75" spans="1:7" ht="33.6" x14ac:dyDescent="0.3">
      <c r="A75" s="15"/>
      <c r="B75" s="11">
        <v>67</v>
      </c>
      <c r="C75" s="25" t="s">
        <v>98</v>
      </c>
      <c r="D75" s="26">
        <f t="shared" si="1"/>
        <v>148429</v>
      </c>
      <c r="E75" s="17"/>
      <c r="F75" s="40">
        <v>148429</v>
      </c>
      <c r="G75" s="29"/>
    </row>
    <row r="76" spans="1:7" ht="33.6" x14ac:dyDescent="0.3">
      <c r="A76" s="15"/>
      <c r="B76" s="11">
        <v>68</v>
      </c>
      <c r="C76" s="25" t="s">
        <v>115</v>
      </c>
      <c r="D76" s="26">
        <f t="shared" si="1"/>
        <v>2873000</v>
      </c>
      <c r="E76" s="17"/>
      <c r="F76" s="40">
        <v>2873000</v>
      </c>
      <c r="G76" s="29"/>
    </row>
    <row r="77" spans="1:7" ht="67.2" x14ac:dyDescent="0.3">
      <c r="A77" s="15"/>
      <c r="B77" s="11">
        <v>69</v>
      </c>
      <c r="C77" s="25" t="s">
        <v>99</v>
      </c>
      <c r="D77" s="26">
        <f t="shared" si="1"/>
        <v>598500</v>
      </c>
      <c r="E77" s="29"/>
      <c r="F77" s="40">
        <v>598500</v>
      </c>
      <c r="G77" s="29"/>
    </row>
    <row r="78" spans="1:7" ht="50.4" x14ac:dyDescent="0.3">
      <c r="A78" s="15"/>
      <c r="B78" s="11">
        <v>70</v>
      </c>
      <c r="C78" s="25" t="s">
        <v>100</v>
      </c>
      <c r="D78" s="26">
        <f t="shared" si="1"/>
        <v>599999</v>
      </c>
      <c r="E78" s="29"/>
      <c r="F78" s="40">
        <v>599999</v>
      </c>
      <c r="G78" s="29"/>
    </row>
    <row r="79" spans="1:7" ht="50.4" x14ac:dyDescent="0.3">
      <c r="A79" s="15"/>
      <c r="B79" s="11">
        <v>71</v>
      </c>
      <c r="C79" s="25" t="s">
        <v>101</v>
      </c>
      <c r="D79" s="26">
        <f t="shared" si="1"/>
        <v>545405</v>
      </c>
      <c r="E79" s="29"/>
      <c r="F79" s="40">
        <v>545405</v>
      </c>
      <c r="G79" s="29"/>
    </row>
    <row r="80" spans="1:7" ht="33.6" x14ac:dyDescent="0.3">
      <c r="A80" s="15"/>
      <c r="B80" s="11">
        <v>72</v>
      </c>
      <c r="C80" s="25" t="s">
        <v>116</v>
      </c>
      <c r="D80" s="26">
        <f t="shared" si="1"/>
        <v>102000</v>
      </c>
      <c r="E80" s="29"/>
      <c r="F80" s="40">
        <v>102000</v>
      </c>
      <c r="G80" s="29"/>
    </row>
    <row r="81" spans="1:7" ht="44.4" customHeight="1" x14ac:dyDescent="0.3">
      <c r="A81" s="15"/>
      <c r="B81" s="11">
        <v>73</v>
      </c>
      <c r="C81" s="25" t="s">
        <v>132</v>
      </c>
      <c r="D81" s="26">
        <f t="shared" si="1"/>
        <v>3493008.5</v>
      </c>
      <c r="E81" s="29"/>
      <c r="F81" s="40">
        <v>3493008.5</v>
      </c>
      <c r="G81" s="29"/>
    </row>
    <row r="82" spans="1:7" ht="16.8" x14ac:dyDescent="0.3">
      <c r="A82" s="15"/>
      <c r="B82" s="11">
        <v>74</v>
      </c>
      <c r="C82" s="25" t="s">
        <v>133</v>
      </c>
      <c r="D82" s="26">
        <f t="shared" si="1"/>
        <v>7475157</v>
      </c>
      <c r="E82" s="37"/>
      <c r="F82" s="40">
        <v>7475157</v>
      </c>
      <c r="G82" s="29"/>
    </row>
    <row r="83" spans="1:7" ht="50.4" x14ac:dyDescent="0.3">
      <c r="A83" s="15"/>
      <c r="B83" s="11">
        <v>75</v>
      </c>
      <c r="C83" s="25" t="s">
        <v>134</v>
      </c>
      <c r="D83" s="26">
        <f t="shared" si="1"/>
        <v>2999967.6</v>
      </c>
      <c r="E83" s="40">
        <v>2969967.92</v>
      </c>
      <c r="F83" s="40">
        <f>29999.68</f>
        <v>29999.68</v>
      </c>
      <c r="G83" s="29"/>
    </row>
    <row r="84" spans="1:7" ht="54" customHeight="1" x14ac:dyDescent="0.3">
      <c r="A84" s="15"/>
      <c r="B84" s="11">
        <v>76</v>
      </c>
      <c r="C84" s="25" t="s">
        <v>148</v>
      </c>
      <c r="D84" s="26">
        <f t="shared" si="1"/>
        <v>331984</v>
      </c>
      <c r="E84" s="40"/>
      <c r="F84" s="40">
        <v>331984</v>
      </c>
      <c r="G84" s="29"/>
    </row>
    <row r="85" spans="1:7" ht="33.6" x14ac:dyDescent="0.3">
      <c r="A85" s="15"/>
      <c r="B85" s="11">
        <v>77</v>
      </c>
      <c r="C85" s="25" t="s">
        <v>119</v>
      </c>
      <c r="D85" s="26">
        <f t="shared" si="1"/>
        <v>437797</v>
      </c>
      <c r="E85" s="29"/>
      <c r="F85" s="40">
        <v>437797</v>
      </c>
      <c r="G85" s="29"/>
    </row>
    <row r="86" spans="1:7" ht="50.4" x14ac:dyDescent="0.3">
      <c r="A86" s="15"/>
      <c r="B86" s="11">
        <v>78</v>
      </c>
      <c r="C86" s="25" t="s">
        <v>120</v>
      </c>
      <c r="D86" s="26">
        <f t="shared" si="1"/>
        <v>356082</v>
      </c>
      <c r="E86" s="29"/>
      <c r="F86" s="40">
        <v>356082</v>
      </c>
      <c r="G86" s="29"/>
    </row>
    <row r="87" spans="1:7" ht="33.6" x14ac:dyDescent="0.3">
      <c r="A87" s="15"/>
      <c r="B87" s="11">
        <v>79</v>
      </c>
      <c r="C87" s="25" t="s">
        <v>122</v>
      </c>
      <c r="D87" s="26">
        <f t="shared" si="1"/>
        <v>65666</v>
      </c>
      <c r="E87" s="29"/>
      <c r="F87" s="40">
        <v>65666</v>
      </c>
      <c r="G87" s="29"/>
    </row>
    <row r="88" spans="1:7" ht="33.6" x14ac:dyDescent="0.3">
      <c r="A88" s="15"/>
      <c r="B88" s="11">
        <v>80</v>
      </c>
      <c r="C88" s="25" t="s">
        <v>124</v>
      </c>
      <c r="D88" s="26">
        <f t="shared" si="1"/>
        <v>541082.4</v>
      </c>
      <c r="E88" s="29"/>
      <c r="F88" s="40">
        <v>541082.4</v>
      </c>
      <c r="G88" s="29"/>
    </row>
    <row r="89" spans="1:7" ht="88.8" customHeight="1" x14ac:dyDescent="0.3">
      <c r="A89" s="15"/>
      <c r="B89" s="11">
        <v>81</v>
      </c>
      <c r="C89" s="25" t="s">
        <v>125</v>
      </c>
      <c r="D89" s="26">
        <f t="shared" si="1"/>
        <v>2520756.67</v>
      </c>
      <c r="E89" s="29"/>
      <c r="F89" s="40">
        <f>2520756.67</f>
        <v>2520756.67</v>
      </c>
      <c r="G89" s="29"/>
    </row>
    <row r="90" spans="1:7" ht="39.6" customHeight="1" x14ac:dyDescent="0.3">
      <c r="A90" s="15"/>
      <c r="B90" s="11">
        <v>82</v>
      </c>
      <c r="C90" s="25" t="s">
        <v>126</v>
      </c>
      <c r="D90" s="26">
        <f t="shared" si="1"/>
        <v>4687000</v>
      </c>
      <c r="E90" s="29"/>
      <c r="F90" s="40">
        <v>4687000</v>
      </c>
      <c r="G90" s="29"/>
    </row>
    <row r="91" spans="1:7" ht="59.4" customHeight="1" x14ac:dyDescent="0.3">
      <c r="A91" s="15"/>
      <c r="B91" s="11">
        <v>83</v>
      </c>
      <c r="C91" s="25" t="s">
        <v>136</v>
      </c>
      <c r="D91" s="26">
        <f t="shared" si="1"/>
        <v>4650000</v>
      </c>
      <c r="E91" s="29"/>
      <c r="F91" s="40">
        <v>4650000</v>
      </c>
      <c r="G91" s="29"/>
    </row>
    <row r="92" spans="1:7" ht="27.6" customHeight="1" x14ac:dyDescent="0.3">
      <c r="A92" s="15"/>
      <c r="B92" s="11">
        <v>84</v>
      </c>
      <c r="C92" s="25" t="s">
        <v>127</v>
      </c>
      <c r="D92" s="26">
        <f t="shared" si="1"/>
        <v>92750</v>
      </c>
      <c r="E92" s="29"/>
      <c r="F92" s="40">
        <v>92750</v>
      </c>
      <c r="G92" s="29"/>
    </row>
    <row r="93" spans="1:7" ht="48.6" customHeight="1" x14ac:dyDescent="0.3">
      <c r="A93" s="15"/>
      <c r="B93" s="11">
        <v>85</v>
      </c>
      <c r="C93" s="25" t="s">
        <v>138</v>
      </c>
      <c r="D93" s="26">
        <f t="shared" si="1"/>
        <v>10260</v>
      </c>
      <c r="E93" s="29"/>
      <c r="F93" s="40">
        <v>10260</v>
      </c>
      <c r="G93" s="29"/>
    </row>
    <row r="94" spans="1:7" ht="48.6" customHeight="1" x14ac:dyDescent="0.3">
      <c r="A94" s="15"/>
      <c r="B94" s="11">
        <v>86</v>
      </c>
      <c r="C94" s="25" t="s">
        <v>144</v>
      </c>
      <c r="D94" s="26">
        <f t="shared" si="1"/>
        <v>168958</v>
      </c>
      <c r="E94" s="50"/>
      <c r="F94" s="40">
        <f>130458+38500</f>
        <v>168958</v>
      </c>
      <c r="G94" s="29"/>
    </row>
    <row r="95" spans="1:7" ht="76.8" customHeight="1" x14ac:dyDescent="0.3">
      <c r="A95" s="15"/>
      <c r="B95" s="11">
        <v>87</v>
      </c>
      <c r="C95" s="25" t="s">
        <v>143</v>
      </c>
      <c r="D95" s="26">
        <f t="shared" si="1"/>
        <v>3000</v>
      </c>
      <c r="E95" s="50"/>
      <c r="F95" s="40">
        <v>3000</v>
      </c>
      <c r="G95" s="29"/>
    </row>
    <row r="96" spans="1:7" ht="36.6" customHeight="1" x14ac:dyDescent="0.3">
      <c r="A96" s="15"/>
      <c r="B96" s="11">
        <v>88</v>
      </c>
      <c r="C96" s="25" t="s">
        <v>145</v>
      </c>
      <c r="D96" s="40">
        <f t="shared" si="1"/>
        <v>182541</v>
      </c>
      <c r="E96" s="50"/>
      <c r="F96" s="40">
        <v>182541</v>
      </c>
      <c r="G96" s="29"/>
    </row>
    <row r="97" spans="1:7" ht="36.6" customHeight="1" x14ac:dyDescent="0.3">
      <c r="A97" s="15"/>
      <c r="B97" s="11">
        <v>89</v>
      </c>
      <c r="C97" s="25" t="s">
        <v>147</v>
      </c>
      <c r="D97" s="40">
        <f t="shared" si="1"/>
        <v>791273.91</v>
      </c>
      <c r="E97" s="50"/>
      <c r="F97" s="40">
        <v>791273.91</v>
      </c>
      <c r="G97" s="29"/>
    </row>
    <row r="98" spans="1:7" ht="51.6" customHeight="1" x14ac:dyDescent="0.3">
      <c r="A98" s="15"/>
      <c r="B98" s="11">
        <v>90</v>
      </c>
      <c r="C98" s="25" t="s">
        <v>151</v>
      </c>
      <c r="D98" s="40">
        <f t="shared" si="1"/>
        <v>285000</v>
      </c>
      <c r="E98" s="50"/>
      <c r="F98" s="40">
        <v>285000</v>
      </c>
      <c r="G98" s="29"/>
    </row>
    <row r="99" spans="1:7" ht="51.6" customHeight="1" x14ac:dyDescent="0.3">
      <c r="A99" s="15"/>
      <c r="B99" s="11">
        <v>91</v>
      </c>
      <c r="C99" s="25" t="s">
        <v>152</v>
      </c>
      <c r="D99" s="40">
        <f t="shared" si="1"/>
        <v>599000</v>
      </c>
      <c r="E99" s="50"/>
      <c r="F99" s="40">
        <v>599000</v>
      </c>
      <c r="G99" s="29"/>
    </row>
    <row r="100" spans="1:7" ht="142.19999999999999" customHeight="1" x14ac:dyDescent="0.3">
      <c r="A100" s="15"/>
      <c r="B100" s="11">
        <v>92</v>
      </c>
      <c r="C100" s="25" t="s">
        <v>150</v>
      </c>
      <c r="D100" s="40">
        <f t="shared" si="1"/>
        <v>179700</v>
      </c>
      <c r="E100" s="50"/>
      <c r="F100" s="40">
        <v>179700</v>
      </c>
      <c r="G100" s="29"/>
    </row>
    <row r="101" spans="1:7" ht="48.6" x14ac:dyDescent="0.35">
      <c r="B101" s="18"/>
      <c r="C101" s="18" t="s">
        <v>63</v>
      </c>
      <c r="D101" s="41">
        <f>SUM(D9:D100)</f>
        <v>219576928.01999998</v>
      </c>
      <c r="E101" s="41">
        <f>SUM(E9:E97)</f>
        <v>4427856.7699999996</v>
      </c>
      <c r="F101" s="41">
        <f>SUM(F9:F100)</f>
        <v>200257701.05000001</v>
      </c>
      <c r="G101" s="20">
        <f>SUM(G9:G97)</f>
        <v>14891370.199999999</v>
      </c>
    </row>
    <row r="102" spans="1:7" x14ac:dyDescent="0.3">
      <c r="B102" s="51" t="s">
        <v>59</v>
      </c>
      <c r="C102" s="61"/>
      <c r="D102" s="61"/>
      <c r="E102" s="61"/>
      <c r="F102" s="61"/>
      <c r="G102" s="62"/>
    </row>
    <row r="103" spans="1:7" ht="34.200000000000003" x14ac:dyDescent="0.35">
      <c r="B103" s="11">
        <v>1</v>
      </c>
      <c r="C103" s="25" t="s">
        <v>60</v>
      </c>
      <c r="D103" s="26">
        <f>SUM(E103:F103)</f>
        <v>596625</v>
      </c>
      <c r="E103" s="27"/>
      <c r="F103" s="40">
        <v>596625</v>
      </c>
      <c r="G103" s="29"/>
    </row>
    <row r="104" spans="1:7" ht="51" x14ac:dyDescent="0.35">
      <c r="B104" s="11">
        <v>2</v>
      </c>
      <c r="C104" s="25" t="s">
        <v>102</v>
      </c>
      <c r="D104" s="26">
        <f>SUM(E104:F104)</f>
        <v>741845</v>
      </c>
      <c r="E104" s="27"/>
      <c r="F104" s="40">
        <v>741845</v>
      </c>
      <c r="G104" s="29"/>
    </row>
    <row r="105" spans="1:7" ht="46.8" x14ac:dyDescent="0.3">
      <c r="B105" s="19"/>
      <c r="C105" s="19" t="s">
        <v>61</v>
      </c>
      <c r="D105" s="28">
        <f t="shared" ref="D105:E105" si="2">SUM(D103:D104)</f>
        <v>1338470</v>
      </c>
      <c r="E105" s="28">
        <f t="shared" si="2"/>
        <v>0</v>
      </c>
      <c r="F105" s="42">
        <f>SUM(F103:F104)</f>
        <v>1338470</v>
      </c>
      <c r="G105" s="42">
        <f>SUM(G103:G104)</f>
        <v>0</v>
      </c>
    </row>
    <row r="106" spans="1:7" x14ac:dyDescent="0.3">
      <c r="B106" s="51" t="s">
        <v>103</v>
      </c>
      <c r="C106" s="61"/>
      <c r="D106" s="61"/>
      <c r="E106" s="61"/>
      <c r="F106" s="61"/>
      <c r="G106" s="53"/>
    </row>
    <row r="107" spans="1:7" ht="50.4" x14ac:dyDescent="0.3">
      <c r="B107" s="11">
        <v>1</v>
      </c>
      <c r="C107" s="25" t="s">
        <v>104</v>
      </c>
      <c r="D107" s="26">
        <f>SUM(E107:F107)</f>
        <v>424787</v>
      </c>
      <c r="E107" s="30"/>
      <c r="F107" s="40">
        <v>424787</v>
      </c>
      <c r="G107" s="29"/>
    </row>
    <row r="108" spans="1:7" ht="33.6" x14ac:dyDescent="0.3">
      <c r="B108" s="11">
        <v>2</v>
      </c>
      <c r="C108" s="25" t="s">
        <v>105</v>
      </c>
      <c r="D108" s="26">
        <f>SUM(E108:F108)</f>
        <v>273976</v>
      </c>
      <c r="E108" s="32"/>
      <c r="F108" s="40">
        <v>273976</v>
      </c>
      <c r="G108" s="29"/>
    </row>
    <row r="109" spans="1:7" ht="33.6" x14ac:dyDescent="0.3">
      <c r="B109" s="11">
        <v>3</v>
      </c>
      <c r="C109" s="25" t="s">
        <v>106</v>
      </c>
      <c r="D109" s="26">
        <f>SUM(E109:F109)</f>
        <v>217160</v>
      </c>
      <c r="E109" s="32"/>
      <c r="F109" s="40">
        <v>217160</v>
      </c>
      <c r="G109" s="29"/>
    </row>
    <row r="110" spans="1:7" ht="84" x14ac:dyDescent="0.3">
      <c r="B110" s="11">
        <v>4</v>
      </c>
      <c r="C110" s="25" t="s">
        <v>149</v>
      </c>
      <c r="D110" s="26">
        <f>SUM(E110:F110)</f>
        <v>304170</v>
      </c>
      <c r="E110" s="32"/>
      <c r="F110" s="40">
        <v>304170</v>
      </c>
      <c r="G110" s="29"/>
    </row>
    <row r="111" spans="1:7" ht="50.4" x14ac:dyDescent="0.3">
      <c r="B111" s="11">
        <v>5</v>
      </c>
      <c r="C111" s="25" t="s">
        <v>111</v>
      </c>
      <c r="D111" s="26">
        <f>SUM(E111:F111)</f>
        <v>539981</v>
      </c>
      <c r="E111" s="35"/>
      <c r="F111" s="40">
        <v>539981</v>
      </c>
      <c r="G111" s="29"/>
    </row>
    <row r="112" spans="1:7" ht="31.2" x14ac:dyDescent="0.3">
      <c r="B112" s="33"/>
      <c r="C112" s="19" t="s">
        <v>107</v>
      </c>
      <c r="D112" s="28">
        <f t="shared" ref="D112:E112" si="3">SUM(D107:D111)</f>
        <v>1760074</v>
      </c>
      <c r="E112" s="28">
        <f t="shared" si="3"/>
        <v>0</v>
      </c>
      <c r="F112" s="42">
        <f>SUM(F107:F111)</f>
        <v>1760074</v>
      </c>
      <c r="G112" s="42">
        <f>SUM(G107:G111)</f>
        <v>0</v>
      </c>
    </row>
    <row r="113" spans="2:7" ht="23.4" customHeight="1" x14ac:dyDescent="0.3">
      <c r="B113" s="51" t="s">
        <v>108</v>
      </c>
      <c r="C113" s="52"/>
      <c r="D113" s="52"/>
      <c r="E113" s="52"/>
      <c r="F113" s="52"/>
      <c r="G113" s="53"/>
    </row>
    <row r="114" spans="2:7" ht="50.4" x14ac:dyDescent="0.3">
      <c r="B114" s="45">
        <v>1</v>
      </c>
      <c r="C114" s="25" t="s">
        <v>109</v>
      </c>
      <c r="D114" s="26">
        <f>SUM(E114:F114)</f>
        <v>1700000</v>
      </c>
      <c r="E114" s="31"/>
      <c r="F114" s="40">
        <v>1700000</v>
      </c>
      <c r="G114" s="29"/>
    </row>
    <row r="115" spans="2:7" ht="16.8" x14ac:dyDescent="0.3">
      <c r="B115" s="45">
        <v>2</v>
      </c>
      <c r="C115" s="25" t="s">
        <v>121</v>
      </c>
      <c r="D115" s="26">
        <f>SUM(E115:F115)</f>
        <v>3481536</v>
      </c>
      <c r="E115" s="31"/>
      <c r="F115" s="40">
        <v>3481536</v>
      </c>
      <c r="G115" s="29"/>
    </row>
    <row r="116" spans="2:7" ht="33.6" x14ac:dyDescent="0.3">
      <c r="B116" s="45">
        <v>3</v>
      </c>
      <c r="C116" s="25" t="s">
        <v>123</v>
      </c>
      <c r="D116" s="26">
        <f>SUM(E116:F116)</f>
        <v>602090</v>
      </c>
      <c r="E116" s="31"/>
      <c r="F116" s="40">
        <v>602090</v>
      </c>
      <c r="G116" s="29"/>
    </row>
    <row r="117" spans="2:7" ht="31.8" customHeight="1" x14ac:dyDescent="0.3">
      <c r="B117" s="45">
        <v>4</v>
      </c>
      <c r="C117" s="25" t="s">
        <v>128</v>
      </c>
      <c r="D117" s="26">
        <f>SUM(E117:F117)</f>
        <v>1687188</v>
      </c>
      <c r="E117" s="48"/>
      <c r="F117" s="40">
        <v>1687188</v>
      </c>
      <c r="G117" s="29"/>
    </row>
    <row r="118" spans="2:7" ht="54" customHeight="1" x14ac:dyDescent="0.3">
      <c r="B118" s="45">
        <v>5</v>
      </c>
      <c r="C118" s="25" t="s">
        <v>137</v>
      </c>
      <c r="D118" s="40">
        <f>SUM(E118:F118)</f>
        <v>716199</v>
      </c>
      <c r="E118" s="48"/>
      <c r="F118" s="40">
        <v>716199</v>
      </c>
      <c r="G118" s="29"/>
    </row>
    <row r="119" spans="2:7" ht="31.2" x14ac:dyDescent="0.3">
      <c r="B119" s="34"/>
      <c r="C119" s="19" t="s">
        <v>110</v>
      </c>
      <c r="D119" s="42">
        <f>SUM(D114:D118)</f>
        <v>8187013</v>
      </c>
      <c r="E119" s="42">
        <f>SUM(E114:E118)</f>
        <v>0</v>
      </c>
      <c r="F119" s="42">
        <f>SUM(F114:F118)</f>
        <v>8187013</v>
      </c>
      <c r="G119" s="42">
        <f>SUM(G114:G118)</f>
        <v>0</v>
      </c>
    </row>
    <row r="120" spans="2:7" ht="27" customHeight="1" x14ac:dyDescent="0.3">
      <c r="B120" s="51" t="s">
        <v>64</v>
      </c>
      <c r="C120" s="52"/>
      <c r="D120" s="52"/>
      <c r="E120" s="52"/>
      <c r="F120" s="52"/>
      <c r="G120" s="53"/>
    </row>
    <row r="121" spans="2:7" ht="50.4" x14ac:dyDescent="0.3">
      <c r="B121" s="11">
        <v>1</v>
      </c>
      <c r="C121" s="25" t="s">
        <v>0</v>
      </c>
      <c r="D121" s="12">
        <f>SUM(E121:G121)</f>
        <v>10103565.6</v>
      </c>
      <c r="E121" s="16"/>
      <c r="F121" s="40">
        <v>6754883.5999999996</v>
      </c>
      <c r="G121" s="44">
        <v>3348682</v>
      </c>
    </row>
    <row r="122" spans="2:7" ht="33.6" x14ac:dyDescent="0.3">
      <c r="B122" s="11">
        <v>2</v>
      </c>
      <c r="C122" s="25" t="s">
        <v>4</v>
      </c>
      <c r="D122" s="12">
        <f t="shared" ref="D122:D124" si="4">SUM(E122:G122)</f>
        <v>2662068.48</v>
      </c>
      <c r="E122" s="16"/>
      <c r="F122" s="40">
        <v>2662068.48</v>
      </c>
      <c r="G122" s="29"/>
    </row>
    <row r="123" spans="2:7" ht="33.6" x14ac:dyDescent="0.3">
      <c r="B123" s="11">
        <v>3</v>
      </c>
      <c r="C123" s="25" t="s">
        <v>5</v>
      </c>
      <c r="D123" s="12">
        <f t="shared" si="4"/>
        <v>7644272</v>
      </c>
      <c r="E123" s="16"/>
      <c r="F123" s="40">
        <v>7644272</v>
      </c>
      <c r="G123" s="29"/>
    </row>
    <row r="124" spans="2:7" ht="33.6" x14ac:dyDescent="0.3">
      <c r="B124" s="11">
        <v>4</v>
      </c>
      <c r="C124" s="25" t="s">
        <v>6</v>
      </c>
      <c r="D124" s="12">
        <f t="shared" si="4"/>
        <v>4929911</v>
      </c>
      <c r="E124" s="16"/>
      <c r="F124" s="40">
        <v>361613.6</v>
      </c>
      <c r="G124" s="44">
        <v>4568297.4000000004</v>
      </c>
    </row>
    <row r="125" spans="2:7" ht="50.4" x14ac:dyDescent="0.3">
      <c r="B125" s="11">
        <v>5</v>
      </c>
      <c r="C125" s="25" t="s">
        <v>12</v>
      </c>
      <c r="D125" s="12">
        <f t="shared" ref="D125:D149" si="5">SUM(E125:F125)</f>
        <v>1131102</v>
      </c>
      <c r="E125" s="16"/>
      <c r="F125" s="40">
        <v>1131102</v>
      </c>
      <c r="G125" s="29"/>
    </row>
    <row r="126" spans="2:7" ht="33.6" x14ac:dyDescent="0.3">
      <c r="B126" s="11">
        <v>6</v>
      </c>
      <c r="C126" s="25" t="s">
        <v>7</v>
      </c>
      <c r="D126" s="12">
        <f t="shared" si="5"/>
        <v>4030398.56</v>
      </c>
      <c r="E126" s="16"/>
      <c r="F126" s="40">
        <v>4030398.56</v>
      </c>
      <c r="G126" s="29"/>
    </row>
    <row r="127" spans="2:7" ht="50.4" x14ac:dyDescent="0.3">
      <c r="B127" s="11">
        <v>8</v>
      </c>
      <c r="C127" s="25" t="s">
        <v>8</v>
      </c>
      <c r="D127" s="12">
        <f t="shared" si="5"/>
        <v>2862220</v>
      </c>
      <c r="E127" s="16"/>
      <c r="F127" s="40">
        <v>2862220</v>
      </c>
      <c r="G127" s="29"/>
    </row>
    <row r="128" spans="2:7" ht="33.6" x14ac:dyDescent="0.3">
      <c r="B128" s="11">
        <v>9</v>
      </c>
      <c r="C128" s="25" t="s">
        <v>9</v>
      </c>
      <c r="D128" s="12">
        <f t="shared" si="5"/>
        <v>720859.55</v>
      </c>
      <c r="E128" s="16"/>
      <c r="F128" s="40">
        <v>720859.55</v>
      </c>
      <c r="G128" s="29"/>
    </row>
    <row r="129" spans="2:7" ht="33.6" x14ac:dyDescent="0.3">
      <c r="B129" s="11">
        <v>10</v>
      </c>
      <c r="C129" s="25" t="s">
        <v>11</v>
      </c>
      <c r="D129" s="12">
        <f t="shared" si="5"/>
        <v>542685.6</v>
      </c>
      <c r="E129" s="16"/>
      <c r="F129" s="40">
        <v>542685.6</v>
      </c>
      <c r="G129" s="29"/>
    </row>
    <row r="130" spans="2:7" ht="33.6" x14ac:dyDescent="0.3">
      <c r="B130" s="11">
        <v>11</v>
      </c>
      <c r="C130" s="25" t="s">
        <v>10</v>
      </c>
      <c r="D130" s="12">
        <f t="shared" si="5"/>
        <v>1550472</v>
      </c>
      <c r="E130" s="16"/>
      <c r="F130" s="40">
        <v>1550472</v>
      </c>
      <c r="G130" s="29"/>
    </row>
    <row r="131" spans="2:7" ht="220.95" customHeight="1" x14ac:dyDescent="0.3">
      <c r="B131" s="11">
        <v>13</v>
      </c>
      <c r="C131" s="25" t="s">
        <v>17</v>
      </c>
      <c r="D131" s="12">
        <f t="shared" si="5"/>
        <v>5712500</v>
      </c>
      <c r="E131" s="23"/>
      <c r="F131" s="40">
        <v>5712500</v>
      </c>
      <c r="G131" s="29"/>
    </row>
    <row r="132" spans="2:7" ht="151.19999999999999" x14ac:dyDescent="0.3">
      <c r="B132" s="11">
        <v>14</v>
      </c>
      <c r="C132" s="25" t="s">
        <v>18</v>
      </c>
      <c r="D132" s="12">
        <f t="shared" si="5"/>
        <v>2819068</v>
      </c>
      <c r="E132" s="23"/>
      <c r="F132" s="40">
        <v>2819068</v>
      </c>
      <c r="G132" s="29"/>
    </row>
    <row r="133" spans="2:7" ht="50.4" x14ac:dyDescent="0.3">
      <c r="B133" s="11">
        <v>15</v>
      </c>
      <c r="C133" s="25" t="s">
        <v>19</v>
      </c>
      <c r="D133" s="12">
        <f t="shared" si="5"/>
        <v>5015878</v>
      </c>
      <c r="E133" s="23"/>
      <c r="F133" s="40">
        <v>5015878</v>
      </c>
      <c r="G133" s="29"/>
    </row>
    <row r="134" spans="2:7" ht="100.8" x14ac:dyDescent="0.3">
      <c r="B134" s="11">
        <v>16</v>
      </c>
      <c r="C134" s="25" t="s">
        <v>20</v>
      </c>
      <c r="D134" s="12">
        <f t="shared" si="5"/>
        <v>934250</v>
      </c>
      <c r="E134" s="23"/>
      <c r="F134" s="40">
        <v>934250</v>
      </c>
      <c r="G134" s="29"/>
    </row>
    <row r="135" spans="2:7" ht="67.2" x14ac:dyDescent="0.3">
      <c r="B135" s="11">
        <v>17</v>
      </c>
      <c r="C135" s="25" t="s">
        <v>74</v>
      </c>
      <c r="D135" s="12">
        <f t="shared" si="5"/>
        <v>6794782</v>
      </c>
      <c r="E135" s="23"/>
      <c r="F135" s="40">
        <v>6794782</v>
      </c>
      <c r="G135" s="29"/>
    </row>
    <row r="136" spans="2:7" ht="51" customHeight="1" x14ac:dyDescent="0.3">
      <c r="B136" s="11"/>
      <c r="C136" s="25" t="s">
        <v>129</v>
      </c>
      <c r="D136" s="12">
        <f t="shared" si="5"/>
        <v>346575</v>
      </c>
      <c r="E136" s="23"/>
      <c r="F136" s="40">
        <v>346575</v>
      </c>
      <c r="G136" s="29"/>
    </row>
    <row r="137" spans="2:7" ht="50.4" x14ac:dyDescent="0.3">
      <c r="B137" s="11">
        <v>18</v>
      </c>
      <c r="C137" s="25" t="s">
        <v>75</v>
      </c>
      <c r="D137" s="12">
        <f t="shared" si="5"/>
        <v>2161357.2000000002</v>
      </c>
      <c r="E137" s="23"/>
      <c r="F137" s="40">
        <v>2161357.2000000002</v>
      </c>
      <c r="G137" s="29"/>
    </row>
    <row r="138" spans="2:7" ht="33.6" x14ac:dyDescent="0.3">
      <c r="B138" s="11">
        <v>19</v>
      </c>
      <c r="C138" s="25" t="s">
        <v>79</v>
      </c>
      <c r="D138" s="12">
        <f t="shared" si="5"/>
        <v>4329681.5999999996</v>
      </c>
      <c r="E138" s="23"/>
      <c r="F138" s="40">
        <v>4329681.5999999996</v>
      </c>
      <c r="G138" s="29"/>
    </row>
    <row r="139" spans="2:7" ht="33.6" x14ac:dyDescent="0.3">
      <c r="B139" s="11">
        <v>20</v>
      </c>
      <c r="C139" s="25" t="s">
        <v>76</v>
      </c>
      <c r="D139" s="12">
        <f t="shared" si="5"/>
        <v>9454087</v>
      </c>
      <c r="E139" s="23"/>
      <c r="F139" s="40">
        <v>9454087</v>
      </c>
      <c r="G139" s="29"/>
    </row>
    <row r="140" spans="2:7" ht="42" customHeight="1" x14ac:dyDescent="0.3">
      <c r="B140" s="11">
        <v>21</v>
      </c>
      <c r="C140" s="25" t="s">
        <v>77</v>
      </c>
      <c r="D140" s="12">
        <f t="shared" si="5"/>
        <v>10083700.42</v>
      </c>
      <c r="E140" s="23"/>
      <c r="F140" s="40">
        <v>10083700.42</v>
      </c>
      <c r="G140" s="29"/>
    </row>
    <row r="141" spans="2:7" ht="33.6" x14ac:dyDescent="0.3">
      <c r="B141" s="11">
        <v>22</v>
      </c>
      <c r="C141" s="25" t="s">
        <v>78</v>
      </c>
      <c r="D141" s="12">
        <f t="shared" si="5"/>
        <v>5033384</v>
      </c>
      <c r="E141" s="23"/>
      <c r="F141" s="40">
        <v>5033384</v>
      </c>
      <c r="G141" s="29"/>
    </row>
    <row r="142" spans="2:7" ht="33.6" x14ac:dyDescent="0.3">
      <c r="B142" s="11">
        <v>23</v>
      </c>
      <c r="C142" s="25" t="s">
        <v>114</v>
      </c>
      <c r="D142" s="12">
        <f t="shared" si="5"/>
        <v>5090235</v>
      </c>
      <c r="E142" s="23"/>
      <c r="F142" s="40">
        <v>5090235</v>
      </c>
      <c r="G142" s="29"/>
    </row>
    <row r="143" spans="2:7" ht="59.4" customHeight="1" x14ac:dyDescent="0.3">
      <c r="B143" s="11">
        <v>24</v>
      </c>
      <c r="C143" s="25" t="s">
        <v>117</v>
      </c>
      <c r="D143" s="26">
        <f t="shared" ref="D143:D148" si="6">SUM(E143:F143)</f>
        <v>177682</v>
      </c>
      <c r="E143" s="29"/>
      <c r="F143" s="40">
        <v>177682</v>
      </c>
      <c r="G143" s="29"/>
    </row>
    <row r="144" spans="2:7" ht="69" customHeight="1" x14ac:dyDescent="0.3">
      <c r="B144" s="11">
        <v>25</v>
      </c>
      <c r="C144" s="25" t="s">
        <v>118</v>
      </c>
      <c r="D144" s="12">
        <f t="shared" si="6"/>
        <v>346692</v>
      </c>
      <c r="E144" s="23"/>
      <c r="F144" s="40">
        <v>346692</v>
      </c>
      <c r="G144" s="29"/>
    </row>
    <row r="145" spans="2:7" ht="69" customHeight="1" x14ac:dyDescent="0.3">
      <c r="B145" s="11">
        <v>26</v>
      </c>
      <c r="C145" s="25" t="s">
        <v>135</v>
      </c>
      <c r="D145" s="12">
        <f t="shared" si="6"/>
        <v>190864.5</v>
      </c>
      <c r="E145" s="23"/>
      <c r="F145" s="40">
        <v>190864.5</v>
      </c>
      <c r="G145" s="29"/>
    </row>
    <row r="146" spans="2:7" ht="171" customHeight="1" x14ac:dyDescent="0.3">
      <c r="B146" s="11">
        <v>27</v>
      </c>
      <c r="C146" s="25" t="s">
        <v>139</v>
      </c>
      <c r="D146" s="12">
        <f t="shared" si="6"/>
        <v>2105678.34</v>
      </c>
      <c r="E146" s="23"/>
      <c r="F146" s="40">
        <v>2105678.34</v>
      </c>
      <c r="G146" s="29"/>
    </row>
    <row r="147" spans="2:7" ht="69" customHeight="1" x14ac:dyDescent="0.3">
      <c r="B147" s="11">
        <v>28</v>
      </c>
      <c r="C147" s="25" t="s">
        <v>140</v>
      </c>
      <c r="D147" s="12">
        <f t="shared" si="6"/>
        <v>1448233.94</v>
      </c>
      <c r="E147" s="23"/>
      <c r="F147" s="40">
        <v>1448233.94</v>
      </c>
      <c r="G147" s="29"/>
    </row>
    <row r="148" spans="2:7" ht="69" customHeight="1" x14ac:dyDescent="0.3">
      <c r="B148" s="11">
        <v>29</v>
      </c>
      <c r="C148" s="25" t="s">
        <v>141</v>
      </c>
      <c r="D148" s="12">
        <f t="shared" si="6"/>
        <v>6542495</v>
      </c>
      <c r="E148" s="23"/>
      <c r="F148" s="40">
        <v>6542495</v>
      </c>
      <c r="G148" s="29"/>
    </row>
    <row r="149" spans="2:7" ht="16.8" x14ac:dyDescent="0.3">
      <c r="B149" s="11">
        <v>30</v>
      </c>
      <c r="C149" s="25" t="s">
        <v>41</v>
      </c>
      <c r="D149" s="12">
        <f t="shared" si="5"/>
        <v>731580</v>
      </c>
      <c r="E149" s="23"/>
      <c r="F149" s="40">
        <v>731580</v>
      </c>
      <c r="G149" s="29"/>
    </row>
    <row r="150" spans="2:7" ht="48.6" x14ac:dyDescent="0.35">
      <c r="B150" s="18"/>
      <c r="C150" s="18" t="s">
        <v>66</v>
      </c>
      <c r="D150" s="20">
        <f t="shared" ref="D150:G150" si="7">SUM(D121:D149)</f>
        <v>105496278.79000001</v>
      </c>
      <c r="E150" s="20">
        <f t="shared" si="7"/>
        <v>0</v>
      </c>
      <c r="F150" s="41">
        <f t="shared" si="7"/>
        <v>97579299.390000001</v>
      </c>
      <c r="G150" s="20">
        <f t="shared" si="7"/>
        <v>7916979.4000000004</v>
      </c>
    </row>
    <row r="151" spans="2:7" ht="37.200000000000003" customHeight="1" x14ac:dyDescent="0.35">
      <c r="B151" s="1"/>
      <c r="C151" s="21" t="s">
        <v>39</v>
      </c>
      <c r="D151" s="22">
        <f>D101+D105+D112+D119+D150</f>
        <v>336358763.81</v>
      </c>
      <c r="E151" s="22">
        <f>E101+E105+E112+E119+E150</f>
        <v>4427856.7699999996</v>
      </c>
      <c r="F151" s="43">
        <f>F101+F105+F112+F119+F150</f>
        <v>309122557.44</v>
      </c>
      <c r="G151" s="43">
        <f>G101+G105+G112+G119+G150</f>
        <v>22808349.600000001</v>
      </c>
    </row>
    <row r="154" spans="2:7" ht="16.2" customHeight="1" x14ac:dyDescent="0.3"/>
  </sheetData>
  <mergeCells count="8">
    <mergeCell ref="B113:G113"/>
    <mergeCell ref="B120:G120"/>
    <mergeCell ref="E1:G2"/>
    <mergeCell ref="E3:G3"/>
    <mergeCell ref="B4:G4"/>
    <mergeCell ref="B8:G8"/>
    <mergeCell ref="B102:G102"/>
    <mergeCell ref="B106:G10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Изменения в АИП 2022 апр 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CANZ-5</cp:lastModifiedBy>
  <cp:lastPrinted>2023-05-02T13:37:36Z</cp:lastPrinted>
  <dcterms:created xsi:type="dcterms:W3CDTF">2015-06-05T18:19:34Z</dcterms:created>
  <dcterms:modified xsi:type="dcterms:W3CDTF">2023-05-11T15:10:23Z</dcterms:modified>
</cp:coreProperties>
</file>