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A00FEBA-8820-4C80-95CE-FFC07B3FEC1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Изменения в АИП 2022" sheetId="12" r:id="rId1"/>
    <sheet name="АИП 2022 постановление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2" l="1"/>
  <c r="D54" i="12"/>
  <c r="D101" i="12"/>
  <c r="G125" i="12"/>
  <c r="G99" i="12"/>
  <c r="G96" i="12"/>
  <c r="G89" i="12"/>
  <c r="G85" i="12"/>
  <c r="G126" i="12" s="1"/>
  <c r="E96" i="12"/>
  <c r="F96" i="12"/>
  <c r="D123" i="12"/>
  <c r="F125" i="12" l="1"/>
  <c r="E125" i="12"/>
  <c r="D124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F99" i="12"/>
  <c r="E99" i="12"/>
  <c r="D98" i="12"/>
  <c r="D99" i="12" s="1"/>
  <c r="D94" i="12"/>
  <c r="D93" i="12"/>
  <c r="D92" i="12"/>
  <c r="D91" i="12"/>
  <c r="F89" i="12"/>
  <c r="E89" i="12"/>
  <c r="D88" i="12"/>
  <c r="D87" i="12"/>
  <c r="E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F70" i="12"/>
  <c r="D70" i="12" s="1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3" i="12"/>
  <c r="D52" i="12"/>
  <c r="D51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95" i="12"/>
  <c r="D13" i="12"/>
  <c r="D12" i="12"/>
  <c r="D11" i="12"/>
  <c r="D10" i="12"/>
  <c r="D9" i="12"/>
  <c r="F54" i="11"/>
  <c r="D66" i="11"/>
  <c r="D69" i="11"/>
  <c r="D68" i="11"/>
  <c r="D67" i="11"/>
  <c r="D62" i="11"/>
  <c r="D61" i="11"/>
  <c r="E109" i="11"/>
  <c r="E80" i="11"/>
  <c r="D104" i="11"/>
  <c r="D107" i="11"/>
  <c r="D106" i="11"/>
  <c r="D105" i="11"/>
  <c r="D103" i="11"/>
  <c r="D102" i="11"/>
  <c r="D77" i="11"/>
  <c r="D76" i="11"/>
  <c r="D75" i="11"/>
  <c r="D73" i="11"/>
  <c r="D74" i="11"/>
  <c r="D78" i="11"/>
  <c r="D79" i="11"/>
  <c r="D71" i="11"/>
  <c r="D72" i="11"/>
  <c r="D70" i="11"/>
  <c r="E84" i="11"/>
  <c r="F84" i="11"/>
  <c r="D83" i="11"/>
  <c r="D82" i="11"/>
  <c r="F86" i="11"/>
  <c r="D86" i="11" s="1"/>
  <c r="D65" i="11"/>
  <c r="D64" i="11"/>
  <c r="D96" i="12" l="1"/>
  <c r="D89" i="12"/>
  <c r="F85" i="12"/>
  <c r="F126" i="12" s="1"/>
  <c r="D85" i="12"/>
  <c r="E126" i="12"/>
  <c r="D125" i="12"/>
  <c r="D84" i="11"/>
  <c r="D63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126" i="12" l="1"/>
  <c r="D108" i="11"/>
  <c r="D60" i="11"/>
  <c r="D55" i="11"/>
  <c r="D56" i="11"/>
  <c r="D57" i="11"/>
  <c r="D58" i="11"/>
  <c r="D59" i="11"/>
  <c r="D54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9" i="11"/>
  <c r="D109" i="11" l="1"/>
  <c r="E110" i="11"/>
  <c r="F109" i="11"/>
  <c r="F18" i="11"/>
  <c r="F80" i="11" s="1"/>
  <c r="D18" i="11" l="1"/>
  <c r="D80" i="11" s="1"/>
  <c r="D110" i="11" l="1"/>
  <c r="F110" i="11" l="1"/>
</calcChain>
</file>

<file path=xl/sharedStrings.xml><?xml version="1.0" encoding="utf-8"?>
<sst xmlns="http://schemas.openxmlformats.org/spreadsheetml/2006/main" count="241" uniqueCount="147">
  <si>
    <t xml:space="preserve">Капитальный ремонт дорожного покрытия  по ул. Гагарина, ул. Степная от дома №10 до д. №28, ул. Заречная от д. 5 до д.№17 п. Рыбачий </t>
  </si>
  <si>
    <t xml:space="preserve">Устройство подпорной стенки у спасательной станции МЧС и ремонт ограждения лестниц, на променаде в г. Зеленоградске </t>
  </si>
  <si>
    <t>Выполнение работ  по объекту "Ремонт беседки и летней библиотеки в сквере Королевы Луизы в г. Зеленоградске</t>
  </si>
  <si>
    <t>Выполнение работ по объекту "Ремонт дорожного покрытия и тротуара на рыночной площади в г. Зеленоградске</t>
  </si>
  <si>
    <t>Установка башни "Рожновского" в п. Коврово</t>
  </si>
  <si>
    <t>Установка башни "Рожновского" в п. Грачёвка</t>
  </si>
  <si>
    <t>Выполнение работ  по объекту "Устройство уличного освещения  вдоль озера на ул. Окружной" (около кафе "Бухара")</t>
  </si>
  <si>
    <t>Капитальный ремонт дорожного покрытия по ул. Невского в пос. Лесной</t>
  </si>
  <si>
    <t>Ремонт дороги  по ул. Садовой в г. Зеленогардске</t>
  </si>
  <si>
    <t>Ремонт дороги и тротуара по ул. Лесопарковой в г. Зеленоградске</t>
  </si>
  <si>
    <t xml:space="preserve">Ремонт дороги и тротуара  по ул. Льва Толстого в г. Зеленградске </t>
  </si>
  <si>
    <t>Ремонт помещений в здании  по адресу п. Луговское ул. Кольцевая д.9а (под моневренный фонд 2-й этаж)</t>
  </si>
  <si>
    <t>Ремонт муниципальной квартиры п. Дунаевка ул. Каменная д.8 кв.3</t>
  </si>
  <si>
    <t>Ремонт муниципальной квартиры п. Колосовка  ул. Гагарина д.11 кв. 5</t>
  </si>
  <si>
    <t>Ремонт муниципальной квартиры п. Дунаевка ул. Носова д.14 кв.2 и кв. 4</t>
  </si>
  <si>
    <t xml:space="preserve">Ремонт тротуара на участке 1-го Садового переулка, между улицами Сибирякова и Бровцева в г. Зеленоградске </t>
  </si>
  <si>
    <t xml:space="preserve">Устройство дождеприемного колодца  по ул. Окружной  в г. Зеленоградске </t>
  </si>
  <si>
    <t xml:space="preserve">Монтаж архитектурной подсветки фасада Спасо-Приоброженского сабора расположенного на ул. Московская в г. Зеленоградске </t>
  </si>
  <si>
    <t>Устройство уличного освещения на ул. Магистральной и ул. Перспективной в г. Зеленоградске</t>
  </si>
  <si>
    <t xml:space="preserve">Ремонт опор уличного освещения на площади "Роза ветров" </t>
  </si>
  <si>
    <t xml:space="preserve">Устройство уличного освещения по ул. Кольцевой в п. Коврово </t>
  </si>
  <si>
    <t>На выполнение проектных и изыскательских работ по объекту: 
«Строительство средней общеобразовательной школы на 198 учащихся, совмещенной с дошкольным образовательным учреждением на 110 мест, расположенной на земельном участке с кадастровым № 39:05:060703:2819 по адресу: Калининградская область, Зеленоградский район, пос. Холмогоровка» путем привязки проектной документации из Реестра экономически эффективной проектной документации Минстроя России (привязка проекта повторного применения «Средняя общеобразовательная школа на 198 учащихся, совмещенная с до-школьным образовательным учреждением на 110 мест в п. Яковлево Яковлевского района Белгородской области»)</t>
  </si>
  <si>
    <t>на выполнение проектных и изыскательских работ по объекту:
«Строительство физкультурно-оздоровительный комплекс с залом для занятий спортивной борьбой по адресу: Калининградская область, р-н Зеленоградский, п. Кострово, ул. Школьная на земельном участке с кадастровым номером 39:05:060901:108»</t>
  </si>
  <si>
    <t>Ремонт скважин № 9 и № 10 , расположенных по ул.Тургенева в г.Зеленоградске Калининградской области</t>
  </si>
  <si>
    <t>Выполнение работ по разработке проектной документации по объекту: "Капитальный ремонт здания городского  центра культуры и искусства, расположенного по адресу Калининградская область,  г.Зеленоградск, Курортный проспект, д.11"</t>
  </si>
  <si>
    <t>Ремонт ограждения с установкой распашных ворот входной группы на пирсе в г. Зеленоградске Калининградской области</t>
  </si>
  <si>
    <t>Текущий ремонт ВНС, расположенной по адресу: Калининградская область, Зеленоградский район, пос. Колосовка, ул. Центральная"</t>
  </si>
  <si>
    <t>ремонт дороги по ул.Крылова в г.Зеленоградске</t>
  </si>
  <si>
    <t>Благоустройство сквера вблизи   д.18 на Курортном проспекте в г.Зеленоградске</t>
  </si>
  <si>
    <t>Устройство уличного освещения на ул.Саровская-ул.Звездная в п.Заостровье</t>
  </si>
  <si>
    <t>Капитальный ремонт библиотеки по ул.Московская, д.7 в г.Зеленоградске</t>
  </si>
  <si>
    <t>Устройство уличного освещения на ул.Весенней в п.Васильково</t>
  </si>
  <si>
    <t>Устройство уличного освещения пешеходной дорожки от остановки Приморье (от ул.Приморской до ул.Лазаревской) в г.Зеленоградске</t>
  </si>
  <si>
    <t>Устройство уличного освещения на ул.Морской (от поворота ул.Дивная до поворота на п.Клинцовка) в п. Малиновка</t>
  </si>
  <si>
    <t>Устройство уличного освещения на пер. Садовом в п.Холмогоровка</t>
  </si>
  <si>
    <t>Устройство уличного освещения от ул.Калининградская до уч. 39:05:01009:105 в п.Сосновка</t>
  </si>
  <si>
    <t>Устройство уличного освещения в п.Дорожное</t>
  </si>
  <si>
    <t>Благоустройство тропы Сэма Симкина в парке Плантаже г.Зеленоградска</t>
  </si>
  <si>
    <t>Ремонт помещений территориальной избирательной комиссии по адресу: г.Зеленоградск, ул.Ленина, д.1</t>
  </si>
  <si>
    <t xml:space="preserve">Проект внесения изменений в проект межевания в составе документации по планировке территории " проект планировки с проектом межевания в его составе, предусматривающеий размещение линейного объекта выполнения работ по разработке проектной и рабоснй документации по объекту : "Межпоселковый газопровод высокого давления от ГРС Калининград -2, через поселки Кузнецкое, Волошино,Куликово, Зеленый Гай, с установкой ШРП (4 шт.) до ГРС Светлогорск I и IIэтапы" в границах муниципальных образований "Зеленоградский городской округ", "Светлогорский городской округ" Калининградской области"  </t>
  </si>
  <si>
    <t>Договор на производство проектных работ (разработка  проекта  санитарно-защитной зоны для существующей модульной котельной МАОУ СОШ п. Романово)</t>
  </si>
  <si>
    <t>Устройство водопропускных труб и кювета на ул.Звёздной в пос.Колосовка Зеленоградского района Калининградской области (п.4 ч.1 ст93)</t>
  </si>
  <si>
    <t xml:space="preserve">Восстановление деревянного зодчества по ул.Осипенко д.1,д.2 и ул. 2-й Саратовский д.3 в г. Зеленоградске </t>
  </si>
  <si>
    <t xml:space="preserve">Ремонт деревянного моста, тротуара и скамеек по ул. Балтийская в пос. Коврово Зеленоградского района </t>
  </si>
  <si>
    <t xml:space="preserve">Монтаж архитектурной подсветки фасада здания по адресу: ул. Ленина дом № 5 в г. Зеленоградске </t>
  </si>
  <si>
    <t xml:space="preserve">Монтаж архитектурной подсветки фасада здания по адресу: Курортный проспект дом № 3 в г. Зеленоградске </t>
  </si>
  <si>
    <t xml:space="preserve">Устройство уличного освещения от дома № 10 до дома № 19 на ул. Цветочная от д. 10 до д. 19 в пос. Сосновка </t>
  </si>
  <si>
    <t xml:space="preserve">Ремонт кровли здания объекта культурного наследия МАУ ДО "Детская школа искусств" по ул. Тургенева, дом № 5-б, в г. Зеленоградске </t>
  </si>
  <si>
    <t xml:space="preserve">Ремонт кровли по адресу: пос. Романово, ул. Комсомольская, д. 6, Зеленоградского района 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</si>
  <si>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  Зеленоградский городской округ  </t>
  </si>
  <si>
    <t>№п/п</t>
  </si>
  <si>
    <t>Наименование объекта, адрес</t>
  </si>
  <si>
    <t>Общий объем финансирования</t>
  </si>
  <si>
    <t>Средства федерального или областного бюджета</t>
  </si>
  <si>
    <t>1</t>
  </si>
  <si>
    <t>ИТОГО по адресному инвестиционному перечню</t>
  </si>
  <si>
    <t xml:space="preserve">Адресный инвестиционный перечень объектов капитальных вложений муниципального образования «Зеленоградский муниципальный округ Калининградской области» на 2022 год» </t>
  </si>
  <si>
    <t>Средства бюджета городского округа (НМЦК)</t>
  </si>
  <si>
    <t>Проверка смет</t>
  </si>
  <si>
    <r>
      <t>Переустройство работ по разработке проектной документации по объекту : "Переустройство ВЛ 0,4 кВ от ТП 54-03, ВЛ 0,4 кВ от ТП 54-01, ВЛ 0,4 кВ от ТП 158-04 г.Зеленоградск, ул.Московская, пер 2-й и 3-й Московский (</t>
    </r>
    <r>
      <rPr>
        <sz val="14"/>
        <color rgb="FFFF0000"/>
        <rFont val="Times New Roman"/>
        <family val="1"/>
        <charset val="204"/>
      </rPr>
      <t>ПРОГРАММА "ЧИСТОЕ НЕБО)</t>
    </r>
  </si>
  <si>
    <t>Теневой навес для детской площадки МАОУ ООШ п.Мельниково</t>
  </si>
  <si>
    <t>Ремонт дороги, тротуара и устройство уличного освещения на ул. Володарского в г.Зеленоградске</t>
  </si>
  <si>
    <t>Ремонт подъездных путей к контейнерной площадке в пос.Романово</t>
  </si>
  <si>
    <t>Ремонт фасада здания по ул. Курортный пр., д.23 в г.Зеленоградске</t>
  </si>
  <si>
    <t>Ремонт кровли дома № 4 в пос. Дружное</t>
  </si>
  <si>
    <t xml:space="preserve">Устройство детской площадки в пос. Мельниково, ул. Центральная ( у Кирхи) </t>
  </si>
  <si>
    <t>Устройство детской площадки в пос.Холмы</t>
  </si>
  <si>
    <t>Устройство детской площадки пос. Колосовка, ул.Центральная ( в районе Дома культуры)</t>
  </si>
  <si>
    <t>Устройство детской площадки в пос.Рыбачий, ул. Победы дом № 2 ( в районе Дома культуры)</t>
  </si>
  <si>
    <t xml:space="preserve">Устройство детской площадки в пос.Дворики, ул.Пролетарская дом №15б </t>
  </si>
  <si>
    <t>Устройство детской площадки в пос.Русское (вблизи остановки и мемориала)</t>
  </si>
  <si>
    <t xml:space="preserve">Устройство детской площадки в пос.Заостровье </t>
  </si>
  <si>
    <t>Устройство детской площадки в пос.Каштановка, ул. Калининградское шоссе</t>
  </si>
  <si>
    <t>Сквер по ул.Крымской в г.Зеленоградске</t>
  </si>
  <si>
    <t>Устройство уличного освещения в пос.Богатое</t>
  </si>
  <si>
    <t xml:space="preserve">Ремонт дорожного покрытия в пос.Сокольники до перекрестка ул. Лазурной </t>
  </si>
  <si>
    <t>Проектные работы по  объекту "Благоустройство дворовых территорий многоквартирных жилых домов по адресам г. Зеленоградск ул. Московская д.29, переулок 3й Московский д.4, ул. Ткаченко д.19,д.25"</t>
  </si>
  <si>
    <t xml:space="preserve">Капитальный ремонт тротуара по ул.Пионерская в пос. Куликово </t>
  </si>
  <si>
    <t>Приобретение оборудования для тренажерного зала МАУ ДО ДЮСШ "Янтарь"</t>
  </si>
  <si>
    <t>"Устройство пандуса для маломобильных групп населения на тротуаре от ул. Лазаревская ЖК станции "Приморье" в г. Зеленоградске Калининградской области"</t>
  </si>
  <si>
    <t xml:space="preserve">Распорядитель бюджетных средств - МАУК " Зеленоградское ОБ" МО "Зеленоградский муниципальный округ"  </t>
  </si>
  <si>
    <t>Ремонт библиотеки п.Колосовка ул.Центральная, д.3</t>
  </si>
  <si>
    <t>Ремонт бтблиотеки и инженерных сетей библиотеки пос.Переславское ул.Гвардейская д.11</t>
  </si>
  <si>
    <t xml:space="preserve">Итого по Распорядитель бюджетных средств - МАУК " Зеленоградское ОБ" МО "Зеленоградский муниципальный округ"  </t>
  </si>
  <si>
    <t>Ремонт дорожного полотна пос.Мельниково</t>
  </si>
  <si>
    <t xml:space="preserve">Благоустройство территории (ремонт уличного освещения и ремонт дорожного покрытия) по ул.Дорожная, ул.Морская в п.Коврово  </t>
  </si>
  <si>
    <t>Капитальный ремонт тротуара в пос.Краснофлотское до детского сада</t>
  </si>
  <si>
    <t xml:space="preserve">Итого по Распорядителю бюджетных средств - Администрация МО   Зеленоградский муниципальный округ  </t>
  </si>
  <si>
    <t xml:space="preserve">Распорядитель бюджетных средств - МКУ "Служба заказчика"  Зеленоградского муниципального округа КО  </t>
  </si>
  <si>
    <t>Распорядитель бюджетных средств - Администрация МО   "Зеленоградский муниципальный округ  КО"</t>
  </si>
  <si>
    <t xml:space="preserve">Итого по Распорядителю бюджетных средств - МКУ "Служба заказчика"  Зеленоградского муниципального округа КО  </t>
  </si>
  <si>
    <t>Капитальный ремонт здания библиотеки в пос. Моховое ул.Дорожная, 3 А</t>
  </si>
  <si>
    <t xml:space="preserve">Ямочный ремонт дороги Янтаровка - Прислово, протяженностью 2 870 м., </t>
  </si>
  <si>
    <t xml:space="preserve">Капитальный ремонт дорожного покрытия по ул. Железнодорожной в пос. Переславское </t>
  </si>
  <si>
    <t xml:space="preserve">Капитальный ремонт дороги по ул. Садовая в пос. Горбатовка </t>
  </si>
  <si>
    <t xml:space="preserve">Капитальный ремонт дороги в пос. Кленовое </t>
  </si>
  <si>
    <t xml:space="preserve">Капитальный ремонт дороги по ул. Новой в пос. Кузнецкое </t>
  </si>
  <si>
    <t xml:space="preserve">Капитальный ремонт дороги по ул. Пионерской в пос. Александровка </t>
  </si>
  <si>
    <t>Капитальный ремонт дороги по ул.Первомайской и 1-му Приморскому переулку (участок дороги ои ул.Ленина до ул.Гагарина)</t>
  </si>
  <si>
    <t>Капитальный ремонт дороги и уличного освещения по 1-му Заречному переулку в п.Вишневое</t>
  </si>
  <si>
    <t>Капитальный ремонт дороги по ул.Майская в п.Сосновка</t>
  </si>
  <si>
    <t>Капитальный ремонт дороги и уличного освещения по ул.Прибрежная в п.Малиновка</t>
  </si>
  <si>
    <t>Капитальный ремонт дороги и уличного освещения по ул.Полевая в п.Малиновка</t>
  </si>
  <si>
    <t>Капитальный ремонт дороги ул.Курортная п.Вишневое</t>
  </si>
  <si>
    <t>Выполнение работ по объекту "Ремонт кабинетов №14 и №12 в административном здании на ул. Крымская д.5 в г. Зеленоградске</t>
  </si>
  <si>
    <t>Капитальный ремонт кровли и фасада детского сада по ул. Комсомольской, дом № 15 в пос. Кумачёво Зеленоградского района Калининградской области"</t>
  </si>
  <si>
    <t xml:space="preserve">Ремонт жилых помещений по адресу: Зеленоградский район, пос. Рыбачий , ул Пограничная, д.2 </t>
  </si>
  <si>
    <t>Ремонт кровли  фасада здания по адресу: г. Зеленоградск Курортный проспект д. 28</t>
  </si>
  <si>
    <t>Ремонт фасада, отмостки д. №27 по ул. Ткаченко г. Зеленоградск</t>
  </si>
  <si>
    <t xml:space="preserve">Устройство детской площадки в пос. Грачёвка, ул. Зеленая дом № 7 </t>
  </si>
  <si>
    <t xml:space="preserve">Разработка  документации  по объекту "Приют для кошек в пос. Холмы (разработка фасадов, планов , 3D концепции, разработка схемы планировочной организации земельного участка) </t>
  </si>
  <si>
    <t>Выполнение работ по объекту: «Ремонт кровли МАОУ СОШ в г.Зеленоградске, ул.Тургенева, 6, Калининградской области»</t>
  </si>
  <si>
    <t>Выполнение работ по объекту: «Ремонт муниципального жилья по адресу: Калининградская область, г.Зеленоградск, ул. Осипенко, д.3, кв.5»</t>
  </si>
  <si>
    <t>Ремонт  водопроводных сетей  по ул. Носова и ул. Игошева в пос. Дунаевка</t>
  </si>
  <si>
    <t xml:space="preserve">Ремонт ограждения спусков к морю (в районе дома №40 и №16а по ул. Гагарина, в районе пер. Первомайского) на променаде в г. Зеленоградске </t>
  </si>
  <si>
    <t xml:space="preserve">Ремонт скважины в п.Кумачево </t>
  </si>
  <si>
    <t>Ремонт скважины в п. Павлинино</t>
  </si>
  <si>
    <t>Устройство 1-го участка пешеходной дорожки в пос.Переславское</t>
  </si>
  <si>
    <t xml:space="preserve">Ремонт теплотрассы в п. Колосовка от теплового пункта к д. №1 и д.№2 по ул. Центральная </t>
  </si>
  <si>
    <t xml:space="preserve">Ремонт теплотрассы в п. Переславское от котельной  к дому №9 по  ул. Офицерской </t>
  </si>
  <si>
    <t>Благоустройство площадки для выгула собак на ул.Железнодорожной в г.Зеленоградске</t>
  </si>
  <si>
    <t>"Устройство уличного освещения на ул. Новая (Приморская)  в пос. Филино (старое) Зеленоградского района Калининградской области"</t>
  </si>
  <si>
    <t xml:space="preserve">Ремонт участка теплотрассы по ул.Бровцева -ул.Победы в западной части г.Зеленоградска </t>
  </si>
  <si>
    <t>Монтаж отводов от существующих водопроводных сетей к жилым домам в пос.Привольное</t>
  </si>
  <si>
    <t>Ремонт малого остановочного павильона для школьного автобуса в пос. Озерово ул. Приозерная  д.2"Б"</t>
  </si>
  <si>
    <t>Замена светильников  в помещениях здания Курортный  проспект 20</t>
  </si>
  <si>
    <t>Поставка и монтаж хозяйственных построек  для дома №23 по ул. Московская в г. Зеленоградске</t>
  </si>
  <si>
    <t>Оказание услуг по разработке проекта организации дорожного движения для нужд муниципального образования "Зеленоградский городской округ"</t>
  </si>
  <si>
    <t>Ремонт артезианской скважины в п.Холмы Зеленогралского района Калининградской области</t>
  </si>
  <si>
    <t>Обустройство артезианской скважины в п.Холмы Зеленогралского района Калининградской области</t>
  </si>
  <si>
    <t>Ремонт библиотеки и инженерных сетей библиотеки пос.Переславское ул.Гвардейская д.11</t>
  </si>
  <si>
    <t xml:space="preserve">Распорядитель бюджетных средств - МАУ " ЗЕЛСВЕТ"  </t>
  </si>
  <si>
    <t>Устройство уличного освещения по ул. 1-ая Хуторская в п. Романово Зеленоградского района Калининградской области</t>
  </si>
  <si>
    <t>Устройство подсветки пешеходного перехода на ул. Ленина г. Зеленоградска</t>
  </si>
  <si>
    <t>Устройство уличного освещения от ул. Дорожная до здания ДК в п. Моховое</t>
  </si>
  <si>
    <t>Установка дополнительных опор и светильников уличного освещения в г. Зеленоградске на ул. Лермонтова в районе гостиницы «Королева Луиза», ул. Подлесная, ул. Крылова, ул. Московская</t>
  </si>
  <si>
    <t>Итого по Распорядитель бюджетных средств-МАУ " ЗЕЛСВЕТ"</t>
  </si>
  <si>
    <t>Распорядитель бюджетных средств - Управление образования</t>
  </si>
  <si>
    <t>Ремонт внутренних помещений здания в МАОУ СОШ пос. Рыбачий Зеленоградского муниципального округа</t>
  </si>
  <si>
    <t>Итого по Распорядитель бюджетных средств - Управление образования</t>
  </si>
  <si>
    <t xml:space="preserve">   от     01  апреля 2022 г.  №       </t>
  </si>
  <si>
    <t xml:space="preserve">Устройство уличного освещения набережной озера на ул. Окружной (в районе дома №11) в г. Зеленоградске </t>
  </si>
  <si>
    <t>Ремонт дороги по ул.Крылова в г.Зеленоградске</t>
  </si>
  <si>
    <t xml:space="preserve">Средства бюджета городского округа </t>
  </si>
  <si>
    <t>Средства дорожного фонда</t>
  </si>
  <si>
    <t>Капитальный ремонт дорожного покрытия пер. Садового в пос. Холмогоровка</t>
  </si>
  <si>
    <t xml:space="preserve">   от     29   июля 2022 г.  № 2160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</si>
</sst>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0_р_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64" fontId="3" fillId="2" borderId="3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>
      <alignment horizont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0" fontId="3" fillId="2" borderId="1" xfId="0" applyFont="1" applyFill="1" applyBorder="1"/>
    <xf numFmtId="0" fontId="5" fillId="2" borderId="1" xfId="0" applyFont="1" applyFill="1" applyBorder="1"/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" fontId="11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3" fillId="2" borderId="3" xfId="0" applyFont="1" applyFill="1" applyBorder="1"/>
    <xf numFmtId="0" fontId="1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10" fillId="0" borderId="3" xfId="0" applyFont="1" applyBorder="1" applyAlignment="1">
      <alignment horizontal="center"/>
    </xf>
    <xf numFmtId="0" fontId="0" fillId="0" borderId="3" xfId="0" applyBorder="1"/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wrapText="1"/>
    </xf>
    <xf numFmtId="164" fontId="11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/>
    <xf numFmtId="0" fontId="1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/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/>
    <xf numFmtId="0" fontId="11" fillId="0" borderId="2" xfId="0" applyFont="1" applyBorder="1" applyAlignment="1"/>
    <xf numFmtId="0" fontId="0" fillId="0" borderId="2" xfId="0" applyBorder="1" applyAlignment="1">
      <alignment horizontal="center" vertical="center"/>
    </xf>
    <xf numFmtId="0" fontId="11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 xr:uid="{AF20767E-5918-40BD-BC98-72702658F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C0C1A-C5EB-4AAD-A075-96FA0489966A}">
  <dimension ref="A1:G129"/>
  <sheetViews>
    <sheetView tabSelected="1" topLeftCell="A115" zoomScale="60" zoomScaleNormal="60" workbookViewId="0">
      <selection activeCell="L12" sqref="L12"/>
    </sheetView>
  </sheetViews>
  <sheetFormatPr defaultRowHeight="15" x14ac:dyDescent="0.25"/>
  <cols>
    <col min="1" max="1" width="4" customWidth="1"/>
    <col min="2" max="2" width="7" customWidth="1"/>
    <col min="3" max="3" width="52.140625" customWidth="1"/>
    <col min="4" max="4" width="20" customWidth="1"/>
    <col min="5" max="5" width="21" customWidth="1"/>
    <col min="6" max="6" width="20.28515625" customWidth="1"/>
    <col min="7" max="7" width="18.85546875" customWidth="1"/>
  </cols>
  <sheetData>
    <row r="1" spans="1:7" ht="15.75" x14ac:dyDescent="0.25">
      <c r="B1" s="3"/>
      <c r="C1" s="3"/>
      <c r="D1" s="4"/>
      <c r="E1" s="53" t="s">
        <v>49</v>
      </c>
      <c r="F1" s="53"/>
      <c r="G1" s="54"/>
    </row>
    <row r="2" spans="1:7" ht="15.75" x14ac:dyDescent="0.25">
      <c r="B2" s="3"/>
      <c r="C2" s="3"/>
      <c r="D2" s="5"/>
      <c r="E2" s="53"/>
      <c r="F2" s="53"/>
      <c r="G2" s="54"/>
    </row>
    <row r="3" spans="1:7" ht="15.75" x14ac:dyDescent="0.25">
      <c r="B3" s="3"/>
      <c r="C3" s="3"/>
      <c r="D3" s="6"/>
      <c r="E3" s="55" t="s">
        <v>146</v>
      </c>
      <c r="F3" s="55"/>
      <c r="G3" s="54"/>
    </row>
    <row r="4" spans="1:7" ht="41.45" customHeight="1" x14ac:dyDescent="0.25">
      <c r="B4" s="56" t="s">
        <v>56</v>
      </c>
      <c r="C4" s="56"/>
      <c r="D4" s="56"/>
      <c r="E4" s="56"/>
      <c r="F4" s="56"/>
      <c r="G4" s="54"/>
    </row>
    <row r="5" spans="1:7" ht="15.75" x14ac:dyDescent="0.25">
      <c r="B5" s="7"/>
      <c r="C5" s="7"/>
      <c r="D5" s="7"/>
      <c r="E5" s="7"/>
      <c r="F5" s="7"/>
    </row>
    <row r="6" spans="1:7" ht="36" x14ac:dyDescent="0.25">
      <c r="B6" s="8" t="s">
        <v>50</v>
      </c>
      <c r="C6" s="9" t="s">
        <v>51</v>
      </c>
      <c r="D6" s="9" t="s">
        <v>52</v>
      </c>
      <c r="E6" s="9" t="s">
        <v>53</v>
      </c>
      <c r="F6" s="39" t="s">
        <v>143</v>
      </c>
      <c r="G6" s="47" t="s">
        <v>144</v>
      </c>
    </row>
    <row r="7" spans="1:7" x14ac:dyDescent="0.25">
      <c r="B7" s="10" t="s">
        <v>54</v>
      </c>
      <c r="C7" s="11">
        <v>2</v>
      </c>
      <c r="D7" s="11">
        <v>3</v>
      </c>
      <c r="E7" s="11">
        <v>4</v>
      </c>
      <c r="F7" s="40"/>
      <c r="G7" s="30"/>
    </row>
    <row r="8" spans="1:7" ht="22.15" customHeight="1" x14ac:dyDescent="0.25">
      <c r="B8" s="57" t="s">
        <v>89</v>
      </c>
      <c r="C8" s="58"/>
      <c r="D8" s="58"/>
      <c r="E8" s="58"/>
      <c r="F8" s="58"/>
      <c r="G8" s="59"/>
    </row>
    <row r="9" spans="1:7" ht="49.5" x14ac:dyDescent="0.25">
      <c r="B9" s="12">
        <v>1</v>
      </c>
      <c r="C9" s="48" t="s">
        <v>25</v>
      </c>
      <c r="D9" s="27">
        <f t="shared" ref="D9:D49" si="0">SUM(E9:F9)</f>
        <v>12978326</v>
      </c>
      <c r="E9" s="37"/>
      <c r="F9" s="41">
        <v>12978326</v>
      </c>
      <c r="G9" s="38"/>
    </row>
    <row r="10" spans="1:7" ht="66" x14ac:dyDescent="0.25">
      <c r="B10" s="12">
        <v>2</v>
      </c>
      <c r="C10" s="26" t="s">
        <v>26</v>
      </c>
      <c r="D10" s="27">
        <f t="shared" si="0"/>
        <v>5108509</v>
      </c>
      <c r="E10" s="25"/>
      <c r="F10" s="41">
        <v>5108509</v>
      </c>
      <c r="G10" s="30"/>
    </row>
    <row r="11" spans="1:7" ht="49.5" x14ac:dyDescent="0.25">
      <c r="B11" s="12">
        <v>3</v>
      </c>
      <c r="C11" s="26" t="s">
        <v>1</v>
      </c>
      <c r="D11" s="27">
        <f t="shared" si="0"/>
        <v>8058242</v>
      </c>
      <c r="E11" s="14"/>
      <c r="F11" s="41">
        <v>8058242</v>
      </c>
      <c r="G11" s="30"/>
    </row>
    <row r="12" spans="1:7" ht="49.5" x14ac:dyDescent="0.25">
      <c r="B12" s="12">
        <v>4</v>
      </c>
      <c r="C12" s="26" t="s">
        <v>2</v>
      </c>
      <c r="D12" s="27">
        <f t="shared" si="0"/>
        <v>644891</v>
      </c>
      <c r="E12" s="14"/>
      <c r="F12" s="41">
        <v>644891</v>
      </c>
      <c r="G12" s="30"/>
    </row>
    <row r="13" spans="1:7" ht="49.5" x14ac:dyDescent="0.25">
      <c r="B13" s="12">
        <v>5</v>
      </c>
      <c r="C13" s="26" t="s">
        <v>3</v>
      </c>
      <c r="D13" s="27">
        <f t="shared" si="0"/>
        <v>5814146.1799999997</v>
      </c>
      <c r="E13" s="14"/>
      <c r="F13" s="41">
        <v>5814146.1799999997</v>
      </c>
      <c r="G13" s="30"/>
    </row>
    <row r="14" spans="1:7" ht="33" x14ac:dyDescent="0.25">
      <c r="B14" s="12">
        <v>6</v>
      </c>
      <c r="C14" s="26" t="s">
        <v>108</v>
      </c>
      <c r="D14" s="27">
        <f t="shared" si="0"/>
        <v>370175</v>
      </c>
      <c r="E14" s="15"/>
      <c r="F14" s="41">
        <v>370175</v>
      </c>
      <c r="G14" s="30"/>
    </row>
    <row r="15" spans="1:7" ht="54.6" customHeight="1" x14ac:dyDescent="0.25">
      <c r="A15" s="16"/>
      <c r="B15" s="12">
        <v>7</v>
      </c>
      <c r="C15" s="26" t="s">
        <v>17</v>
      </c>
      <c r="D15" s="27">
        <f t="shared" si="0"/>
        <v>1191537.22</v>
      </c>
      <c r="E15" s="15"/>
      <c r="F15" s="41">
        <v>1191537.22</v>
      </c>
      <c r="G15" s="30"/>
    </row>
    <row r="16" spans="1:7" ht="49.5" x14ac:dyDescent="0.25">
      <c r="A16" s="16"/>
      <c r="B16" s="12">
        <v>8</v>
      </c>
      <c r="C16" s="26" t="s">
        <v>18</v>
      </c>
      <c r="D16" s="27">
        <f t="shared" si="0"/>
        <v>1887211</v>
      </c>
      <c r="E16" s="15"/>
      <c r="F16" s="41">
        <v>1887211</v>
      </c>
      <c r="G16" s="30"/>
    </row>
    <row r="17" spans="1:7" ht="33" x14ac:dyDescent="0.25">
      <c r="A17" s="16"/>
      <c r="B17" s="12">
        <v>9</v>
      </c>
      <c r="C17" s="26" t="s">
        <v>19</v>
      </c>
      <c r="D17" s="27">
        <f t="shared" si="0"/>
        <v>523470</v>
      </c>
      <c r="E17" s="15"/>
      <c r="F17" s="41">
        <v>523470</v>
      </c>
      <c r="G17" s="30"/>
    </row>
    <row r="18" spans="1:7" ht="33" x14ac:dyDescent="0.25">
      <c r="A18" s="16"/>
      <c r="B18" s="12">
        <v>10</v>
      </c>
      <c r="C18" s="26" t="s">
        <v>20</v>
      </c>
      <c r="D18" s="27">
        <f t="shared" si="0"/>
        <v>1193784</v>
      </c>
      <c r="E18" s="15"/>
      <c r="F18" s="41">
        <v>1193784</v>
      </c>
      <c r="G18" s="30"/>
    </row>
    <row r="19" spans="1:7" ht="33" x14ac:dyDescent="0.25">
      <c r="A19" s="16"/>
      <c r="B19" s="12">
        <v>11</v>
      </c>
      <c r="C19" s="26" t="s">
        <v>28</v>
      </c>
      <c r="D19" s="27">
        <f t="shared" si="0"/>
        <v>6252196</v>
      </c>
      <c r="E19" s="15"/>
      <c r="F19" s="41">
        <v>6252196</v>
      </c>
      <c r="G19" s="30"/>
    </row>
    <row r="20" spans="1:7" ht="33" x14ac:dyDescent="0.25">
      <c r="A20" s="16"/>
      <c r="B20" s="12">
        <v>12</v>
      </c>
      <c r="C20" s="26" t="s">
        <v>29</v>
      </c>
      <c r="D20" s="27">
        <f t="shared" si="0"/>
        <v>440616</v>
      </c>
      <c r="E20" s="17"/>
      <c r="F20" s="41">
        <v>440616</v>
      </c>
      <c r="G20" s="30"/>
    </row>
    <row r="21" spans="1:7" ht="49.5" x14ac:dyDescent="0.25">
      <c r="A21" s="16"/>
      <c r="B21" s="12">
        <v>13</v>
      </c>
      <c r="C21" s="26" t="s">
        <v>43</v>
      </c>
      <c r="D21" s="27">
        <f t="shared" si="0"/>
        <v>659621</v>
      </c>
      <c r="E21" s="17"/>
      <c r="F21" s="41">
        <v>659621</v>
      </c>
      <c r="G21" s="30"/>
    </row>
    <row r="22" spans="1:7" ht="49.5" x14ac:dyDescent="0.25">
      <c r="A22" s="16"/>
      <c r="B22" s="12">
        <v>14</v>
      </c>
      <c r="C22" s="26" t="s">
        <v>45</v>
      </c>
      <c r="D22" s="27">
        <f t="shared" si="0"/>
        <v>127627</v>
      </c>
      <c r="E22" s="17"/>
      <c r="F22" s="41">
        <v>127627</v>
      </c>
      <c r="G22" s="30"/>
    </row>
    <row r="23" spans="1:7" ht="33" x14ac:dyDescent="0.25">
      <c r="A23" s="16"/>
      <c r="B23" s="12">
        <v>15</v>
      </c>
      <c r="C23" s="26" t="s">
        <v>30</v>
      </c>
      <c r="D23" s="27">
        <f t="shared" si="0"/>
        <v>2444493</v>
      </c>
      <c r="E23" s="17"/>
      <c r="F23" s="41">
        <v>2444493</v>
      </c>
      <c r="G23" s="30"/>
    </row>
    <row r="24" spans="1:7" ht="33" x14ac:dyDescent="0.25">
      <c r="A24" s="16"/>
      <c r="B24" s="12">
        <v>16</v>
      </c>
      <c r="C24" s="26" t="s">
        <v>31</v>
      </c>
      <c r="D24" s="27">
        <f t="shared" si="0"/>
        <v>1091168</v>
      </c>
      <c r="E24" s="17"/>
      <c r="F24" s="41">
        <v>1091168</v>
      </c>
      <c r="G24" s="30"/>
    </row>
    <row r="25" spans="1:7" ht="66" x14ac:dyDescent="0.25">
      <c r="A25" s="16"/>
      <c r="B25" s="12">
        <v>17</v>
      </c>
      <c r="C25" s="26" t="s">
        <v>32</v>
      </c>
      <c r="D25" s="27">
        <f t="shared" si="0"/>
        <v>743125</v>
      </c>
      <c r="E25" s="17"/>
      <c r="F25" s="41">
        <v>743125</v>
      </c>
      <c r="G25" s="30"/>
    </row>
    <row r="26" spans="1:7" ht="49.5" x14ac:dyDescent="0.25">
      <c r="A26" s="16"/>
      <c r="B26" s="12">
        <v>18</v>
      </c>
      <c r="C26" s="26" t="s">
        <v>33</v>
      </c>
      <c r="D26" s="27">
        <f t="shared" si="0"/>
        <v>1491617</v>
      </c>
      <c r="E26" s="17"/>
      <c r="F26" s="41">
        <v>1491617</v>
      </c>
      <c r="G26" s="30"/>
    </row>
    <row r="27" spans="1:7" ht="33" x14ac:dyDescent="0.25">
      <c r="A27" s="16"/>
      <c r="B27" s="12">
        <v>19</v>
      </c>
      <c r="C27" s="26" t="s">
        <v>34</v>
      </c>
      <c r="D27" s="27">
        <f t="shared" si="0"/>
        <v>1158625</v>
      </c>
      <c r="E27" s="17"/>
      <c r="F27" s="41">
        <v>1158625</v>
      </c>
      <c r="G27" s="30"/>
    </row>
    <row r="28" spans="1:7" ht="49.5" x14ac:dyDescent="0.25">
      <c r="A28" s="16"/>
      <c r="B28" s="12">
        <v>20</v>
      </c>
      <c r="C28" s="26" t="s">
        <v>35</v>
      </c>
      <c r="D28" s="27">
        <f t="shared" si="0"/>
        <v>491443.8</v>
      </c>
      <c r="E28" s="17"/>
      <c r="F28" s="41">
        <v>491443.8</v>
      </c>
      <c r="G28" s="30"/>
    </row>
    <row r="29" spans="1:7" ht="33" x14ac:dyDescent="0.25">
      <c r="A29" s="16"/>
      <c r="B29" s="12">
        <v>21</v>
      </c>
      <c r="C29" s="26" t="s">
        <v>37</v>
      </c>
      <c r="D29" s="27">
        <f t="shared" si="0"/>
        <v>1068541</v>
      </c>
      <c r="E29" s="17"/>
      <c r="F29" s="41">
        <v>1068541</v>
      </c>
      <c r="G29" s="30"/>
    </row>
    <row r="30" spans="1:7" ht="33" x14ac:dyDescent="0.25">
      <c r="A30" s="16"/>
      <c r="B30" s="12">
        <v>22</v>
      </c>
      <c r="C30" s="26" t="s">
        <v>48</v>
      </c>
      <c r="D30" s="27">
        <f t="shared" si="0"/>
        <v>512632</v>
      </c>
      <c r="E30" s="18"/>
      <c r="F30" s="41">
        <v>512632</v>
      </c>
      <c r="G30" s="30"/>
    </row>
    <row r="31" spans="1:7" ht="33" x14ac:dyDescent="0.25">
      <c r="A31" s="16"/>
      <c r="B31" s="12">
        <v>23</v>
      </c>
      <c r="C31" s="26" t="s">
        <v>60</v>
      </c>
      <c r="D31" s="27">
        <f t="shared" si="0"/>
        <v>576083.32999999996</v>
      </c>
      <c r="E31" s="18"/>
      <c r="F31" s="41">
        <v>576083.32999999996</v>
      </c>
      <c r="G31" s="30"/>
    </row>
    <row r="32" spans="1:7" ht="49.5" x14ac:dyDescent="0.25">
      <c r="A32" s="16"/>
      <c r="B32" s="12">
        <v>24</v>
      </c>
      <c r="C32" s="26" t="s">
        <v>61</v>
      </c>
      <c r="D32" s="27">
        <f t="shared" si="0"/>
        <v>3660840</v>
      </c>
      <c r="E32" s="18"/>
      <c r="F32" s="41">
        <v>3660840</v>
      </c>
      <c r="G32" s="30"/>
    </row>
    <row r="33" spans="1:7" ht="33" x14ac:dyDescent="0.25">
      <c r="A33" s="16"/>
      <c r="B33" s="12">
        <v>25</v>
      </c>
      <c r="C33" s="26" t="s">
        <v>62</v>
      </c>
      <c r="D33" s="27">
        <f t="shared" si="0"/>
        <v>2422426.7999999998</v>
      </c>
      <c r="E33" s="18"/>
      <c r="F33" s="41">
        <v>2422426.7999999998</v>
      </c>
      <c r="G33" s="30"/>
    </row>
    <row r="34" spans="1:7" ht="33" x14ac:dyDescent="0.25">
      <c r="A34" s="16"/>
      <c r="B34" s="12">
        <v>26</v>
      </c>
      <c r="C34" s="26" t="s">
        <v>63</v>
      </c>
      <c r="D34" s="27">
        <f t="shared" si="0"/>
        <v>461415</v>
      </c>
      <c r="E34" s="18"/>
      <c r="F34" s="41">
        <v>461415</v>
      </c>
      <c r="G34" s="30"/>
    </row>
    <row r="35" spans="1:7" ht="16.5" x14ac:dyDescent="0.25">
      <c r="A35" s="16"/>
      <c r="B35" s="12">
        <v>27</v>
      </c>
      <c r="C35" s="26" t="s">
        <v>64</v>
      </c>
      <c r="D35" s="27">
        <f t="shared" si="0"/>
        <v>232525</v>
      </c>
      <c r="E35" s="18"/>
      <c r="F35" s="41">
        <v>232525</v>
      </c>
      <c r="G35" s="30"/>
    </row>
    <row r="36" spans="1:7" ht="33" x14ac:dyDescent="0.25">
      <c r="A36" s="16"/>
      <c r="B36" s="12">
        <v>28</v>
      </c>
      <c r="C36" s="26" t="s">
        <v>65</v>
      </c>
      <c r="D36" s="27">
        <f t="shared" si="0"/>
        <v>1913152</v>
      </c>
      <c r="E36" s="18"/>
      <c r="F36" s="41">
        <v>1913152</v>
      </c>
      <c r="G36" s="30"/>
    </row>
    <row r="37" spans="1:7" ht="16.5" x14ac:dyDescent="0.25">
      <c r="A37" s="16"/>
      <c r="B37" s="12">
        <v>29</v>
      </c>
      <c r="C37" s="26" t="s">
        <v>66</v>
      </c>
      <c r="D37" s="27">
        <f t="shared" si="0"/>
        <v>1913152</v>
      </c>
      <c r="E37" s="18"/>
      <c r="F37" s="41">
        <v>1913152</v>
      </c>
      <c r="G37" s="30"/>
    </row>
    <row r="38" spans="1:7" ht="33" x14ac:dyDescent="0.25">
      <c r="A38" s="16"/>
      <c r="B38" s="12">
        <v>30</v>
      </c>
      <c r="C38" s="26" t="s">
        <v>67</v>
      </c>
      <c r="D38" s="27">
        <f t="shared" si="0"/>
        <v>1913152</v>
      </c>
      <c r="E38" s="18"/>
      <c r="F38" s="41">
        <v>1913152</v>
      </c>
      <c r="G38" s="30"/>
    </row>
    <row r="39" spans="1:7" ht="33" x14ac:dyDescent="0.25">
      <c r="A39" s="16"/>
      <c r="B39" s="12">
        <v>31</v>
      </c>
      <c r="C39" s="26" t="s">
        <v>109</v>
      </c>
      <c r="D39" s="27">
        <f t="shared" si="0"/>
        <v>1913152</v>
      </c>
      <c r="E39" s="18"/>
      <c r="F39" s="41">
        <v>1913152</v>
      </c>
      <c r="G39" s="30"/>
    </row>
    <row r="40" spans="1:7" ht="33" x14ac:dyDescent="0.25">
      <c r="A40" s="16"/>
      <c r="B40" s="12">
        <v>32</v>
      </c>
      <c r="C40" s="26" t="s">
        <v>68</v>
      </c>
      <c r="D40" s="27">
        <f t="shared" si="0"/>
        <v>1580142</v>
      </c>
      <c r="E40" s="18"/>
      <c r="F40" s="41">
        <v>1580142</v>
      </c>
      <c r="G40" s="30"/>
    </row>
    <row r="41" spans="1:7" ht="33" x14ac:dyDescent="0.25">
      <c r="A41" s="16"/>
      <c r="B41" s="12">
        <v>33</v>
      </c>
      <c r="C41" s="26" t="s">
        <v>69</v>
      </c>
      <c r="D41" s="27">
        <f t="shared" si="0"/>
        <v>1580142</v>
      </c>
      <c r="E41" s="18"/>
      <c r="F41" s="41">
        <v>1580142</v>
      </c>
      <c r="G41" s="30"/>
    </row>
    <row r="42" spans="1:7" ht="33" x14ac:dyDescent="0.25">
      <c r="A42" s="16"/>
      <c r="B42" s="12">
        <v>34</v>
      </c>
      <c r="C42" s="26" t="s">
        <v>70</v>
      </c>
      <c r="D42" s="27">
        <f t="shared" si="0"/>
        <v>1580142</v>
      </c>
      <c r="E42" s="18"/>
      <c r="F42" s="41">
        <v>1580142</v>
      </c>
      <c r="G42" s="30"/>
    </row>
    <row r="43" spans="1:7" ht="33" x14ac:dyDescent="0.25">
      <c r="A43" s="16"/>
      <c r="B43" s="12">
        <v>35</v>
      </c>
      <c r="C43" s="26" t="s">
        <v>71</v>
      </c>
      <c r="D43" s="27">
        <f t="shared" si="0"/>
        <v>1580142</v>
      </c>
      <c r="E43" s="18"/>
      <c r="F43" s="41">
        <v>1580142</v>
      </c>
      <c r="G43" s="30"/>
    </row>
    <row r="44" spans="1:7" ht="33" x14ac:dyDescent="0.25">
      <c r="A44" s="16"/>
      <c r="B44" s="12">
        <v>36</v>
      </c>
      <c r="C44" s="26" t="s">
        <v>72</v>
      </c>
      <c r="D44" s="27">
        <f t="shared" si="0"/>
        <v>1580142</v>
      </c>
      <c r="E44" s="18"/>
      <c r="F44" s="41">
        <v>1580142</v>
      </c>
      <c r="G44" s="30"/>
    </row>
    <row r="45" spans="1:7" ht="33" x14ac:dyDescent="0.25">
      <c r="A45" s="16"/>
      <c r="B45" s="12">
        <v>37</v>
      </c>
      <c r="C45" s="26" t="s">
        <v>75</v>
      </c>
      <c r="D45" s="27">
        <f t="shared" si="0"/>
        <v>10307575.789999999</v>
      </c>
      <c r="E45" s="18"/>
      <c r="F45" s="41">
        <v>10307575.789999999</v>
      </c>
      <c r="G45" s="30"/>
    </row>
    <row r="46" spans="1:7" ht="33" x14ac:dyDescent="0.25">
      <c r="A46" s="16"/>
      <c r="B46" s="12">
        <v>38</v>
      </c>
      <c r="C46" s="26" t="s">
        <v>77</v>
      </c>
      <c r="D46" s="27">
        <f t="shared" si="0"/>
        <v>6343696</v>
      </c>
      <c r="E46" s="18"/>
      <c r="F46" s="41">
        <v>6343696</v>
      </c>
      <c r="G46" s="30"/>
    </row>
    <row r="47" spans="1:7" ht="16.5" x14ac:dyDescent="0.25">
      <c r="A47" s="16"/>
      <c r="B47" s="12">
        <v>39</v>
      </c>
      <c r="C47" s="26" t="s">
        <v>84</v>
      </c>
      <c r="D47" s="27">
        <f t="shared" si="0"/>
        <v>3524803</v>
      </c>
      <c r="E47" s="18"/>
      <c r="F47" s="41">
        <v>3524803</v>
      </c>
      <c r="G47" s="30"/>
    </row>
    <row r="48" spans="1:7" ht="33" x14ac:dyDescent="0.25">
      <c r="A48" s="16"/>
      <c r="B48" s="12">
        <v>40</v>
      </c>
      <c r="C48" s="26" t="s">
        <v>86</v>
      </c>
      <c r="D48" s="27">
        <f t="shared" si="0"/>
        <v>2772348</v>
      </c>
      <c r="E48" s="18"/>
      <c r="F48" s="41">
        <v>2772348</v>
      </c>
      <c r="G48" s="30"/>
    </row>
    <row r="49" spans="1:7" ht="33" x14ac:dyDescent="0.25">
      <c r="A49" s="16"/>
      <c r="B49" s="12">
        <v>41</v>
      </c>
      <c r="C49" s="26" t="s">
        <v>92</v>
      </c>
      <c r="D49" s="27">
        <f t="shared" si="0"/>
        <v>801587</v>
      </c>
      <c r="E49" s="18"/>
      <c r="F49" s="41">
        <v>801587</v>
      </c>
      <c r="G49" s="30"/>
    </row>
    <row r="50" spans="1:7" ht="33" x14ac:dyDescent="0.25">
      <c r="A50" s="16"/>
      <c r="B50" s="12">
        <v>42</v>
      </c>
      <c r="C50" s="26" t="s">
        <v>93</v>
      </c>
      <c r="D50" s="27">
        <f>SUM(E50:G50)</f>
        <v>3517147</v>
      </c>
      <c r="E50" s="18"/>
      <c r="F50" s="41"/>
      <c r="G50" s="45">
        <v>3517147</v>
      </c>
    </row>
    <row r="51" spans="1:7" ht="33" x14ac:dyDescent="0.25">
      <c r="A51" s="16"/>
      <c r="B51" s="12">
        <v>43</v>
      </c>
      <c r="C51" s="26" t="s">
        <v>94</v>
      </c>
      <c r="D51" s="27">
        <f>SUM(E51:F51)</f>
        <v>18882321.960000001</v>
      </c>
      <c r="E51" s="18"/>
      <c r="F51" s="41">
        <v>18882321.960000001</v>
      </c>
      <c r="G51" s="30"/>
    </row>
    <row r="52" spans="1:7" ht="16.5" x14ac:dyDescent="0.25">
      <c r="A52" s="16"/>
      <c r="B52" s="12">
        <v>44</v>
      </c>
      <c r="C52" s="26" t="s">
        <v>95</v>
      </c>
      <c r="D52" s="27">
        <f>SUM(E52:F52)</f>
        <v>8232269.8099999996</v>
      </c>
      <c r="E52" s="18"/>
      <c r="F52" s="41">
        <v>8232269.8099999996</v>
      </c>
      <c r="G52" s="30"/>
    </row>
    <row r="53" spans="1:7" ht="33" x14ac:dyDescent="0.25">
      <c r="A53" s="16"/>
      <c r="B53" s="12">
        <v>45</v>
      </c>
      <c r="C53" s="26" t="s">
        <v>96</v>
      </c>
      <c r="D53" s="27">
        <f>SUM(E53:F53)</f>
        <v>19436077.48</v>
      </c>
      <c r="E53" s="18"/>
      <c r="F53" s="41">
        <v>19436077.48</v>
      </c>
      <c r="G53" s="30"/>
    </row>
    <row r="54" spans="1:7" ht="33" x14ac:dyDescent="0.25">
      <c r="A54" s="16"/>
      <c r="B54" s="12">
        <v>46</v>
      </c>
      <c r="C54" s="26" t="s">
        <v>97</v>
      </c>
      <c r="D54" s="27">
        <f>SUM(E54:G54)</f>
        <v>3500588</v>
      </c>
      <c r="E54" s="18"/>
      <c r="F54" s="41"/>
      <c r="G54" s="45">
        <v>3500588</v>
      </c>
    </row>
    <row r="55" spans="1:7" ht="33" x14ac:dyDescent="0.25">
      <c r="A55" s="16"/>
      <c r="B55" s="12">
        <v>47</v>
      </c>
      <c r="C55" s="26" t="s">
        <v>91</v>
      </c>
      <c r="D55" s="27">
        <f t="shared" ref="D55:D84" si="1">SUM(E55:F55)</f>
        <v>1303003</v>
      </c>
      <c r="E55" s="18"/>
      <c r="F55" s="41">
        <v>1303003</v>
      </c>
      <c r="G55" s="30"/>
    </row>
    <row r="56" spans="1:7" ht="66" x14ac:dyDescent="0.25">
      <c r="A56" s="16"/>
      <c r="B56" s="12">
        <v>48</v>
      </c>
      <c r="C56" s="26" t="s">
        <v>105</v>
      </c>
      <c r="D56" s="27">
        <f t="shared" si="1"/>
        <v>2681551</v>
      </c>
      <c r="E56" s="18"/>
      <c r="F56" s="41">
        <v>2681551</v>
      </c>
      <c r="G56" s="30"/>
    </row>
    <row r="57" spans="1:7" ht="66" x14ac:dyDescent="0.25">
      <c r="A57" s="16"/>
      <c r="B57" s="12">
        <v>49</v>
      </c>
      <c r="C57" s="26" t="s">
        <v>79</v>
      </c>
      <c r="D57" s="27">
        <f t="shared" si="1"/>
        <v>296307</v>
      </c>
      <c r="E57" s="18"/>
      <c r="F57" s="41">
        <v>296307</v>
      </c>
      <c r="G57" s="30"/>
    </row>
    <row r="58" spans="1:7" ht="49.5" x14ac:dyDescent="0.25">
      <c r="A58" s="16"/>
      <c r="B58" s="12">
        <v>50</v>
      </c>
      <c r="C58" s="26" t="s">
        <v>111</v>
      </c>
      <c r="D58" s="27">
        <f t="shared" si="1"/>
        <v>3260053</v>
      </c>
      <c r="E58" s="18"/>
      <c r="F58" s="41">
        <v>3260053</v>
      </c>
      <c r="G58" s="30"/>
    </row>
    <row r="59" spans="1:7" ht="66" x14ac:dyDescent="0.25">
      <c r="A59" s="16"/>
      <c r="B59" s="12">
        <v>51</v>
      </c>
      <c r="C59" s="26" t="s">
        <v>112</v>
      </c>
      <c r="D59" s="27">
        <f t="shared" si="1"/>
        <v>1090080</v>
      </c>
      <c r="E59" s="18"/>
      <c r="F59" s="41">
        <v>1090080</v>
      </c>
      <c r="G59" s="30"/>
    </row>
    <row r="60" spans="1:7" ht="33" x14ac:dyDescent="0.25">
      <c r="A60" s="16"/>
      <c r="B60" s="12">
        <v>52</v>
      </c>
      <c r="C60" s="26" t="s">
        <v>113</v>
      </c>
      <c r="D60" s="27">
        <f t="shared" si="1"/>
        <v>2094085.39</v>
      </c>
      <c r="E60" s="18"/>
      <c r="F60" s="41">
        <v>2094085.39</v>
      </c>
      <c r="G60" s="30"/>
    </row>
    <row r="61" spans="1:7" ht="66" x14ac:dyDescent="0.25">
      <c r="A61" s="16"/>
      <c r="B61" s="12">
        <v>53</v>
      </c>
      <c r="C61" s="26" t="s">
        <v>114</v>
      </c>
      <c r="D61" s="27">
        <f t="shared" si="1"/>
        <v>2533266.29</v>
      </c>
      <c r="E61" s="18"/>
      <c r="F61" s="41">
        <v>2533266.29</v>
      </c>
      <c r="G61" s="30"/>
    </row>
    <row r="62" spans="1:7" ht="16.5" x14ac:dyDescent="0.25">
      <c r="A62" s="16"/>
      <c r="B62" s="12">
        <v>54</v>
      </c>
      <c r="C62" s="26" t="s">
        <v>115</v>
      </c>
      <c r="D62" s="27">
        <f t="shared" si="1"/>
        <v>1045121.56</v>
      </c>
      <c r="E62" s="18"/>
      <c r="F62" s="41">
        <v>1045121.56</v>
      </c>
      <c r="G62" s="30"/>
    </row>
    <row r="63" spans="1:7" ht="16.5" x14ac:dyDescent="0.25">
      <c r="A63" s="16"/>
      <c r="B63" s="12">
        <v>55</v>
      </c>
      <c r="C63" s="26" t="s">
        <v>116</v>
      </c>
      <c r="D63" s="27">
        <f t="shared" si="1"/>
        <v>1047541.86</v>
      </c>
      <c r="E63" s="18"/>
      <c r="F63" s="41">
        <v>1047541.86</v>
      </c>
      <c r="G63" s="30"/>
    </row>
    <row r="64" spans="1:7" ht="33" x14ac:dyDescent="0.25">
      <c r="A64" s="16"/>
      <c r="B64" s="12">
        <v>56</v>
      </c>
      <c r="C64" s="26" t="s">
        <v>117</v>
      </c>
      <c r="D64" s="27">
        <f t="shared" si="1"/>
        <v>9385287.75</v>
      </c>
      <c r="E64" s="18"/>
      <c r="F64" s="41">
        <v>9385287.75</v>
      </c>
      <c r="G64" s="30"/>
    </row>
    <row r="65" spans="1:7" ht="49.5" x14ac:dyDescent="0.25">
      <c r="A65" s="16"/>
      <c r="B65" s="12">
        <v>57</v>
      </c>
      <c r="C65" s="26" t="s">
        <v>118</v>
      </c>
      <c r="D65" s="27">
        <f t="shared" si="1"/>
        <v>2682628</v>
      </c>
      <c r="E65" s="18"/>
      <c r="F65" s="41">
        <v>2682628</v>
      </c>
      <c r="G65" s="30"/>
    </row>
    <row r="66" spans="1:7" ht="33" x14ac:dyDescent="0.25">
      <c r="A66" s="16"/>
      <c r="B66" s="12">
        <v>58</v>
      </c>
      <c r="C66" s="26" t="s">
        <v>119</v>
      </c>
      <c r="D66" s="27">
        <f t="shared" si="1"/>
        <v>3838592.6</v>
      </c>
      <c r="E66" s="18"/>
      <c r="F66" s="41">
        <v>3838592.6</v>
      </c>
      <c r="G66" s="30"/>
    </row>
    <row r="67" spans="1:7" ht="33" x14ac:dyDescent="0.25">
      <c r="A67" s="16"/>
      <c r="B67" s="12">
        <v>59</v>
      </c>
      <c r="C67" s="26" t="s">
        <v>120</v>
      </c>
      <c r="D67" s="27">
        <f t="shared" si="1"/>
        <v>2712560</v>
      </c>
      <c r="E67" s="18"/>
      <c r="F67" s="41">
        <v>2712560</v>
      </c>
      <c r="G67" s="30"/>
    </row>
    <row r="68" spans="1:7" ht="66" x14ac:dyDescent="0.25">
      <c r="A68" s="16"/>
      <c r="B68" s="12">
        <v>60</v>
      </c>
      <c r="C68" s="26" t="s">
        <v>121</v>
      </c>
      <c r="D68" s="27">
        <f t="shared" si="1"/>
        <v>3236681</v>
      </c>
      <c r="E68" s="18"/>
      <c r="F68" s="41">
        <v>3236681</v>
      </c>
      <c r="G68" s="30"/>
    </row>
    <row r="69" spans="1:7" ht="33" x14ac:dyDescent="0.25">
      <c r="A69" s="16"/>
      <c r="B69" s="12">
        <v>61</v>
      </c>
      <c r="C69" s="26" t="s">
        <v>122</v>
      </c>
      <c r="D69" s="27">
        <f t="shared" si="1"/>
        <v>6451514</v>
      </c>
      <c r="E69" s="18"/>
      <c r="F69" s="41">
        <v>6451514</v>
      </c>
      <c r="G69" s="30"/>
    </row>
    <row r="70" spans="1:7" ht="49.5" x14ac:dyDescent="0.25">
      <c r="A70" s="16"/>
      <c r="B70" s="12">
        <v>62</v>
      </c>
      <c r="C70" s="26" t="s">
        <v>104</v>
      </c>
      <c r="D70" s="27">
        <f t="shared" si="1"/>
        <v>486282</v>
      </c>
      <c r="E70" s="18"/>
      <c r="F70" s="41">
        <f>473961+12321</f>
        <v>486282</v>
      </c>
      <c r="G70" s="30"/>
    </row>
    <row r="71" spans="1:7" ht="66" x14ac:dyDescent="0.25">
      <c r="A71" s="16"/>
      <c r="B71" s="12">
        <v>63</v>
      </c>
      <c r="C71" s="26" t="s">
        <v>40</v>
      </c>
      <c r="D71" s="27">
        <f t="shared" si="1"/>
        <v>150000</v>
      </c>
      <c r="E71" s="18"/>
      <c r="F71" s="41">
        <v>150000</v>
      </c>
      <c r="G71" s="30"/>
    </row>
    <row r="72" spans="1:7" ht="33" x14ac:dyDescent="0.25">
      <c r="A72" s="16"/>
      <c r="B72" s="12">
        <v>64</v>
      </c>
      <c r="C72" s="26" t="s">
        <v>16</v>
      </c>
      <c r="D72" s="27">
        <f t="shared" si="1"/>
        <v>80132</v>
      </c>
      <c r="E72" s="18"/>
      <c r="F72" s="41">
        <v>80132</v>
      </c>
      <c r="G72" s="30"/>
    </row>
    <row r="73" spans="1:7" ht="49.5" x14ac:dyDescent="0.25">
      <c r="A73" s="16"/>
      <c r="B73" s="12">
        <v>65</v>
      </c>
      <c r="C73" s="26" t="s">
        <v>38</v>
      </c>
      <c r="D73" s="27">
        <f t="shared" si="1"/>
        <v>599299</v>
      </c>
      <c r="E73" s="18"/>
      <c r="F73" s="41">
        <v>599299</v>
      </c>
      <c r="G73" s="30"/>
    </row>
    <row r="74" spans="1:7" ht="49.5" x14ac:dyDescent="0.25">
      <c r="A74" s="16"/>
      <c r="B74" s="12">
        <v>66</v>
      </c>
      <c r="C74" s="26" t="s">
        <v>41</v>
      </c>
      <c r="D74" s="27">
        <f t="shared" si="1"/>
        <v>232624</v>
      </c>
      <c r="E74" s="18"/>
      <c r="F74" s="41">
        <v>232624</v>
      </c>
      <c r="G74" s="30"/>
    </row>
    <row r="75" spans="1:7" ht="205.9" customHeight="1" x14ac:dyDescent="0.25">
      <c r="A75" s="16"/>
      <c r="B75" s="12">
        <v>67</v>
      </c>
      <c r="C75" s="26" t="s">
        <v>39</v>
      </c>
      <c r="D75" s="27">
        <f t="shared" si="1"/>
        <v>390000</v>
      </c>
      <c r="E75" s="18"/>
      <c r="F75" s="41">
        <v>390000</v>
      </c>
      <c r="G75" s="30"/>
    </row>
    <row r="76" spans="1:7" ht="82.5" x14ac:dyDescent="0.25">
      <c r="A76" s="16"/>
      <c r="B76" s="12">
        <v>68</v>
      </c>
      <c r="C76" s="26" t="s">
        <v>110</v>
      </c>
      <c r="D76" s="27">
        <f t="shared" si="1"/>
        <v>124000</v>
      </c>
      <c r="E76" s="18"/>
      <c r="F76" s="41">
        <v>124000</v>
      </c>
      <c r="G76" s="30"/>
    </row>
    <row r="77" spans="1:7" ht="82.5" x14ac:dyDescent="0.25">
      <c r="A77" s="16"/>
      <c r="B77" s="12">
        <v>69</v>
      </c>
      <c r="C77" s="26" t="s">
        <v>76</v>
      </c>
      <c r="D77" s="27">
        <f t="shared" si="1"/>
        <v>598000</v>
      </c>
      <c r="E77" s="18"/>
      <c r="F77" s="41">
        <v>598000</v>
      </c>
      <c r="G77" s="30"/>
    </row>
    <row r="78" spans="1:7" ht="49.5" x14ac:dyDescent="0.25">
      <c r="A78" s="16"/>
      <c r="B78" s="12">
        <v>70</v>
      </c>
      <c r="C78" s="26" t="s">
        <v>123</v>
      </c>
      <c r="D78" s="27">
        <f t="shared" si="1"/>
        <v>296922</v>
      </c>
      <c r="E78" s="30"/>
      <c r="F78" s="41">
        <v>296922</v>
      </c>
      <c r="G78" s="30"/>
    </row>
    <row r="79" spans="1:7" ht="49.5" x14ac:dyDescent="0.25">
      <c r="A79" s="16"/>
      <c r="B79" s="12">
        <v>71</v>
      </c>
      <c r="C79" s="26" t="s">
        <v>124</v>
      </c>
      <c r="D79" s="27">
        <f t="shared" si="1"/>
        <v>225229</v>
      </c>
      <c r="E79" s="30"/>
      <c r="F79" s="41">
        <v>225229</v>
      </c>
      <c r="G79" s="30"/>
    </row>
    <row r="80" spans="1:7" ht="33" x14ac:dyDescent="0.25">
      <c r="A80" s="16"/>
      <c r="B80" s="12">
        <v>72</v>
      </c>
      <c r="C80" s="26" t="s">
        <v>125</v>
      </c>
      <c r="D80" s="27">
        <f t="shared" si="1"/>
        <v>148429</v>
      </c>
      <c r="E80" s="18"/>
      <c r="F80" s="41">
        <v>148429</v>
      </c>
      <c r="G80" s="30"/>
    </row>
    <row r="81" spans="1:7" ht="49.5" x14ac:dyDescent="0.25">
      <c r="A81" s="16"/>
      <c r="B81" s="12">
        <v>73</v>
      </c>
      <c r="C81" s="26" t="s">
        <v>126</v>
      </c>
      <c r="D81" s="27">
        <f t="shared" si="1"/>
        <v>525000</v>
      </c>
      <c r="E81" s="18"/>
      <c r="F81" s="41">
        <v>525000</v>
      </c>
      <c r="G81" s="30"/>
    </row>
    <row r="82" spans="1:7" ht="66" x14ac:dyDescent="0.25">
      <c r="A82" s="16"/>
      <c r="B82" s="12">
        <v>74</v>
      </c>
      <c r="C82" s="26" t="s">
        <v>127</v>
      </c>
      <c r="D82" s="27">
        <f t="shared" si="1"/>
        <v>598500</v>
      </c>
      <c r="E82" s="30"/>
      <c r="F82" s="41">
        <v>598500</v>
      </c>
      <c r="G82" s="30"/>
    </row>
    <row r="83" spans="1:7" ht="49.5" x14ac:dyDescent="0.25">
      <c r="A83" s="16"/>
      <c r="B83" s="12">
        <v>75</v>
      </c>
      <c r="C83" s="26" t="s">
        <v>128</v>
      </c>
      <c r="D83" s="27">
        <f t="shared" si="1"/>
        <v>599999</v>
      </c>
      <c r="E83" s="30"/>
      <c r="F83" s="41">
        <v>599999</v>
      </c>
      <c r="G83" s="30"/>
    </row>
    <row r="84" spans="1:7" ht="49.5" x14ac:dyDescent="0.25">
      <c r="A84" s="16"/>
      <c r="B84" s="12">
        <v>76</v>
      </c>
      <c r="C84" s="26" t="s">
        <v>129</v>
      </c>
      <c r="D84" s="27">
        <f t="shared" si="1"/>
        <v>592354</v>
      </c>
      <c r="E84" s="30"/>
      <c r="F84" s="41">
        <v>592354</v>
      </c>
      <c r="G84" s="30"/>
    </row>
    <row r="85" spans="1:7" ht="47.25" x14ac:dyDescent="0.25">
      <c r="B85" s="19"/>
      <c r="C85" s="19" t="s">
        <v>87</v>
      </c>
      <c r="D85" s="21">
        <f>SUM(D9:D84)</f>
        <v>203782060.81999996</v>
      </c>
      <c r="E85" s="21">
        <f>SUM(E9:E84)</f>
        <v>0</v>
      </c>
      <c r="F85" s="42">
        <f>SUM(F9:F84)</f>
        <v>196764325.81999996</v>
      </c>
      <c r="G85" s="42">
        <f>SUM(G9:G84)</f>
        <v>7017735</v>
      </c>
    </row>
    <row r="86" spans="1:7" x14ac:dyDescent="0.25">
      <c r="B86" s="49" t="s">
        <v>80</v>
      </c>
      <c r="C86" s="50"/>
      <c r="D86" s="50"/>
      <c r="E86" s="50"/>
      <c r="F86" s="50"/>
      <c r="G86" s="60"/>
    </row>
    <row r="87" spans="1:7" ht="33" x14ac:dyDescent="0.25">
      <c r="B87" s="12">
        <v>1</v>
      </c>
      <c r="C87" s="26" t="s">
        <v>81</v>
      </c>
      <c r="D87" s="27">
        <f>SUM(E87:F87)</f>
        <v>596625</v>
      </c>
      <c r="E87" s="28"/>
      <c r="F87" s="41">
        <v>596625</v>
      </c>
      <c r="G87" s="30"/>
    </row>
    <row r="88" spans="1:7" ht="49.5" x14ac:dyDescent="0.25">
      <c r="B88" s="12">
        <v>2</v>
      </c>
      <c r="C88" s="26" t="s">
        <v>130</v>
      </c>
      <c r="D88" s="27">
        <f>SUM(E88:F88)</f>
        <v>731381</v>
      </c>
      <c r="E88" s="28"/>
      <c r="F88" s="41">
        <v>731381</v>
      </c>
      <c r="G88" s="30"/>
    </row>
    <row r="89" spans="1:7" ht="47.25" x14ac:dyDescent="0.25">
      <c r="B89" s="20"/>
      <c r="C89" s="20" t="s">
        <v>83</v>
      </c>
      <c r="D89" s="29">
        <f t="shared" ref="D89:E89" si="2">SUM(D87:D88)</f>
        <v>1328006</v>
      </c>
      <c r="E89" s="29">
        <f t="shared" si="2"/>
        <v>0</v>
      </c>
      <c r="F89" s="43">
        <f>SUM(F87:F88)</f>
        <v>1328006</v>
      </c>
      <c r="G89" s="43">
        <f>SUM(G87:G88)</f>
        <v>0</v>
      </c>
    </row>
    <row r="90" spans="1:7" x14ac:dyDescent="0.25">
      <c r="B90" s="49" t="s">
        <v>131</v>
      </c>
      <c r="C90" s="50"/>
      <c r="D90" s="50"/>
      <c r="E90" s="50"/>
      <c r="F90" s="50"/>
      <c r="G90" s="51"/>
    </row>
    <row r="91" spans="1:7" ht="49.5" x14ac:dyDescent="0.25">
      <c r="B91" s="12">
        <v>1</v>
      </c>
      <c r="C91" s="26" t="s">
        <v>132</v>
      </c>
      <c r="D91" s="27">
        <f>SUM(E91:F91)</f>
        <v>424787</v>
      </c>
      <c r="E91" s="31"/>
      <c r="F91" s="41">
        <v>424787</v>
      </c>
      <c r="G91" s="30"/>
    </row>
    <row r="92" spans="1:7" ht="33" x14ac:dyDescent="0.25">
      <c r="B92" s="12">
        <v>2</v>
      </c>
      <c r="C92" s="26" t="s">
        <v>133</v>
      </c>
      <c r="D92" s="27">
        <f>SUM(E92:F92)</f>
        <v>273976</v>
      </c>
      <c r="E92" s="33"/>
      <c r="F92" s="41">
        <v>273976</v>
      </c>
      <c r="G92" s="30"/>
    </row>
    <row r="93" spans="1:7" ht="33" x14ac:dyDescent="0.25">
      <c r="B93" s="12">
        <v>3</v>
      </c>
      <c r="C93" s="26" t="s">
        <v>134</v>
      </c>
      <c r="D93" s="27">
        <f>SUM(E93:F93)</f>
        <v>217160</v>
      </c>
      <c r="E93" s="33"/>
      <c r="F93" s="41">
        <v>217160</v>
      </c>
      <c r="G93" s="30"/>
    </row>
    <row r="94" spans="1:7" ht="82.5" x14ac:dyDescent="0.25">
      <c r="B94" s="12">
        <v>4</v>
      </c>
      <c r="C94" s="26" t="s">
        <v>135</v>
      </c>
      <c r="D94" s="27">
        <f>SUM(E94:F94)</f>
        <v>304170</v>
      </c>
      <c r="E94" s="33"/>
      <c r="F94" s="41">
        <v>304170</v>
      </c>
      <c r="G94" s="30"/>
    </row>
    <row r="95" spans="1:7" ht="49.5" x14ac:dyDescent="0.25">
      <c r="B95" s="12">
        <v>5</v>
      </c>
      <c r="C95" s="26" t="s">
        <v>141</v>
      </c>
      <c r="D95" s="27">
        <f>SUM(E95:F95)</f>
        <v>539981</v>
      </c>
      <c r="E95" s="36"/>
      <c r="F95" s="41">
        <v>539981</v>
      </c>
      <c r="G95" s="30"/>
    </row>
    <row r="96" spans="1:7" ht="31.5" x14ac:dyDescent="0.25">
      <c r="B96" s="34"/>
      <c r="C96" s="20" t="s">
        <v>136</v>
      </c>
      <c r="D96" s="29">
        <f t="shared" ref="D96:E96" si="3">SUM(D91:D95)</f>
        <v>1760074</v>
      </c>
      <c r="E96" s="29">
        <f t="shared" si="3"/>
        <v>0</v>
      </c>
      <c r="F96" s="43">
        <f>SUM(F91:F95)</f>
        <v>1760074</v>
      </c>
      <c r="G96" s="43">
        <f>SUM(G91:G95)</f>
        <v>0</v>
      </c>
    </row>
    <row r="97" spans="2:7" ht="23.45" customHeight="1" x14ac:dyDescent="0.25">
      <c r="B97" s="49" t="s">
        <v>137</v>
      </c>
      <c r="C97" s="52"/>
      <c r="D97" s="52"/>
      <c r="E97" s="52"/>
      <c r="F97" s="52"/>
      <c r="G97" s="51"/>
    </row>
    <row r="98" spans="2:7" ht="49.5" x14ac:dyDescent="0.25">
      <c r="B98" s="46">
        <v>1</v>
      </c>
      <c r="C98" s="26" t="s">
        <v>138</v>
      </c>
      <c r="D98" s="27">
        <f>SUM(E98:F98)</f>
        <v>1700000</v>
      </c>
      <c r="E98" s="32"/>
      <c r="F98" s="41">
        <v>1700000</v>
      </c>
      <c r="G98" s="30"/>
    </row>
    <row r="99" spans="2:7" ht="31.5" x14ac:dyDescent="0.25">
      <c r="B99" s="35"/>
      <c r="C99" s="20" t="s">
        <v>139</v>
      </c>
      <c r="D99" s="29">
        <f t="shared" ref="D99:E99" si="4">SUM(D98)</f>
        <v>1700000</v>
      </c>
      <c r="E99" s="29">
        <f t="shared" si="4"/>
        <v>0</v>
      </c>
      <c r="F99" s="43">
        <f>SUM(F98)</f>
        <v>1700000</v>
      </c>
      <c r="G99" s="43">
        <f>SUM(G98)</f>
        <v>0</v>
      </c>
    </row>
    <row r="100" spans="2:7" ht="27" customHeight="1" x14ac:dyDescent="0.25">
      <c r="B100" s="49" t="s">
        <v>88</v>
      </c>
      <c r="C100" s="52"/>
      <c r="D100" s="52"/>
      <c r="E100" s="52"/>
      <c r="F100" s="52"/>
      <c r="G100" s="51"/>
    </row>
    <row r="101" spans="2:7" ht="49.5" x14ac:dyDescent="0.25">
      <c r="B101" s="12">
        <v>1</v>
      </c>
      <c r="C101" s="26" t="s">
        <v>0</v>
      </c>
      <c r="D101" s="13">
        <f>SUM(E101:G101)</f>
        <v>10103565.6</v>
      </c>
      <c r="E101" s="17"/>
      <c r="F101" s="41">
        <v>6754883.5999999996</v>
      </c>
      <c r="G101" s="45">
        <v>3348682</v>
      </c>
    </row>
    <row r="102" spans="2:7" ht="33" x14ac:dyDescent="0.25">
      <c r="B102" s="12">
        <v>2</v>
      </c>
      <c r="C102" s="26" t="s">
        <v>7</v>
      </c>
      <c r="D102" s="13">
        <f t="shared" ref="D102:D124" si="5">SUM(E102:F102)</f>
        <v>2662068.48</v>
      </c>
      <c r="E102" s="17"/>
      <c r="F102" s="41">
        <v>2662068.48</v>
      </c>
      <c r="G102" s="30"/>
    </row>
    <row r="103" spans="2:7" ht="33" x14ac:dyDescent="0.25">
      <c r="B103" s="12">
        <v>3</v>
      </c>
      <c r="C103" s="26" t="s">
        <v>8</v>
      </c>
      <c r="D103" s="13">
        <f t="shared" si="5"/>
        <v>7644272</v>
      </c>
      <c r="E103" s="17"/>
      <c r="F103" s="41">
        <v>7644272</v>
      </c>
      <c r="G103" s="30"/>
    </row>
    <row r="104" spans="2:7" ht="33" x14ac:dyDescent="0.25">
      <c r="B104" s="12">
        <v>4</v>
      </c>
      <c r="C104" s="26" t="s">
        <v>9</v>
      </c>
      <c r="D104" s="13">
        <f t="shared" si="5"/>
        <v>4929911</v>
      </c>
      <c r="E104" s="17"/>
      <c r="F104" s="41">
        <v>4929911</v>
      </c>
      <c r="G104" s="30"/>
    </row>
    <row r="105" spans="2:7" ht="49.5" x14ac:dyDescent="0.25">
      <c r="B105" s="12">
        <v>5</v>
      </c>
      <c r="C105" s="26" t="s">
        <v>15</v>
      </c>
      <c r="D105" s="13">
        <f t="shared" si="5"/>
        <v>1131102</v>
      </c>
      <c r="E105" s="17"/>
      <c r="F105" s="41">
        <v>1131102</v>
      </c>
      <c r="G105" s="30"/>
    </row>
    <row r="106" spans="2:7" ht="33" x14ac:dyDescent="0.25">
      <c r="B106" s="12">
        <v>6</v>
      </c>
      <c r="C106" s="26" t="s">
        <v>10</v>
      </c>
      <c r="D106" s="13">
        <f t="shared" si="5"/>
        <v>4071737.01</v>
      </c>
      <c r="E106" s="17"/>
      <c r="F106" s="41">
        <v>4071737.01</v>
      </c>
      <c r="G106" s="30"/>
    </row>
    <row r="107" spans="2:7" ht="33" x14ac:dyDescent="0.25">
      <c r="B107" s="12">
        <v>7</v>
      </c>
      <c r="C107" s="26" t="s">
        <v>142</v>
      </c>
      <c r="D107" s="13">
        <f t="shared" si="5"/>
        <v>973654</v>
      </c>
      <c r="E107" s="17"/>
      <c r="F107" s="41">
        <v>973654</v>
      </c>
      <c r="G107" s="30"/>
    </row>
    <row r="108" spans="2:7" ht="49.5" x14ac:dyDescent="0.25">
      <c r="B108" s="12">
        <v>8</v>
      </c>
      <c r="C108" s="26" t="s">
        <v>11</v>
      </c>
      <c r="D108" s="13">
        <f t="shared" si="5"/>
        <v>2862220</v>
      </c>
      <c r="E108" s="17"/>
      <c r="F108" s="41">
        <v>2862220</v>
      </c>
      <c r="G108" s="30"/>
    </row>
    <row r="109" spans="2:7" ht="33" x14ac:dyDescent="0.25">
      <c r="B109" s="12">
        <v>9</v>
      </c>
      <c r="C109" s="26" t="s">
        <v>12</v>
      </c>
      <c r="D109" s="13">
        <f t="shared" si="5"/>
        <v>720859.55</v>
      </c>
      <c r="E109" s="17"/>
      <c r="F109" s="41">
        <v>720859.55</v>
      </c>
      <c r="G109" s="30"/>
    </row>
    <row r="110" spans="2:7" ht="33" x14ac:dyDescent="0.25">
      <c r="B110" s="12">
        <v>10</v>
      </c>
      <c r="C110" s="26" t="s">
        <v>14</v>
      </c>
      <c r="D110" s="13">
        <f t="shared" si="5"/>
        <v>856512</v>
      </c>
      <c r="E110" s="17"/>
      <c r="F110" s="41">
        <v>856512</v>
      </c>
      <c r="G110" s="30"/>
    </row>
    <row r="111" spans="2:7" ht="33" x14ac:dyDescent="0.25">
      <c r="B111" s="12">
        <v>11</v>
      </c>
      <c r="C111" s="26" t="s">
        <v>13</v>
      </c>
      <c r="D111" s="13">
        <f t="shared" si="5"/>
        <v>1550472</v>
      </c>
      <c r="E111" s="17"/>
      <c r="F111" s="41">
        <v>1550472</v>
      </c>
      <c r="G111" s="30"/>
    </row>
    <row r="112" spans="2:7" ht="49.5" x14ac:dyDescent="0.25">
      <c r="B112" s="12">
        <v>12</v>
      </c>
      <c r="C112" s="26" t="s">
        <v>106</v>
      </c>
      <c r="D112" s="13">
        <f t="shared" si="5"/>
        <v>1001962</v>
      </c>
      <c r="E112" s="17"/>
      <c r="F112" s="41">
        <v>1001962</v>
      </c>
      <c r="G112" s="30"/>
    </row>
    <row r="113" spans="2:7" ht="220.9" customHeight="1" x14ac:dyDescent="0.25">
      <c r="B113" s="12">
        <v>13</v>
      </c>
      <c r="C113" s="26" t="s">
        <v>21</v>
      </c>
      <c r="D113" s="13">
        <f t="shared" si="5"/>
        <v>5712500</v>
      </c>
      <c r="E113" s="24"/>
      <c r="F113" s="41">
        <v>5712500</v>
      </c>
      <c r="G113" s="30"/>
    </row>
    <row r="114" spans="2:7" ht="148.5" x14ac:dyDescent="0.25">
      <c r="B114" s="12">
        <v>14</v>
      </c>
      <c r="C114" s="26" t="s">
        <v>22</v>
      </c>
      <c r="D114" s="13">
        <f t="shared" si="5"/>
        <v>2819068</v>
      </c>
      <c r="E114" s="24"/>
      <c r="F114" s="41">
        <v>2819068</v>
      </c>
      <c r="G114" s="30"/>
    </row>
    <row r="115" spans="2:7" ht="49.5" x14ac:dyDescent="0.25">
      <c r="B115" s="12">
        <v>15</v>
      </c>
      <c r="C115" s="26" t="s">
        <v>23</v>
      </c>
      <c r="D115" s="13">
        <f t="shared" si="5"/>
        <v>5015878</v>
      </c>
      <c r="E115" s="24"/>
      <c r="F115" s="41">
        <v>5015878</v>
      </c>
      <c r="G115" s="30"/>
    </row>
    <row r="116" spans="2:7" ht="99" x14ac:dyDescent="0.25">
      <c r="B116" s="12">
        <v>16</v>
      </c>
      <c r="C116" s="26" t="s">
        <v>24</v>
      </c>
      <c r="D116" s="13">
        <f t="shared" si="5"/>
        <v>934250</v>
      </c>
      <c r="E116" s="24"/>
      <c r="F116" s="41">
        <v>934250</v>
      </c>
      <c r="G116" s="30"/>
    </row>
    <row r="117" spans="2:7" ht="66" x14ac:dyDescent="0.25">
      <c r="B117" s="12">
        <v>17</v>
      </c>
      <c r="C117" s="26" t="s">
        <v>98</v>
      </c>
      <c r="D117" s="13">
        <f t="shared" si="5"/>
        <v>6794782</v>
      </c>
      <c r="E117" s="24"/>
      <c r="F117" s="41">
        <v>6794782</v>
      </c>
      <c r="G117" s="30"/>
    </row>
    <row r="118" spans="2:7" ht="49.5" x14ac:dyDescent="0.25">
      <c r="B118" s="12">
        <v>18</v>
      </c>
      <c r="C118" s="26" t="s">
        <v>99</v>
      </c>
      <c r="D118" s="13">
        <f t="shared" si="5"/>
        <v>1997058.6</v>
      </c>
      <c r="E118" s="24"/>
      <c r="F118" s="41">
        <v>1997058.6</v>
      </c>
      <c r="G118" s="30"/>
    </row>
    <row r="119" spans="2:7" ht="33" x14ac:dyDescent="0.25">
      <c r="B119" s="12">
        <v>19</v>
      </c>
      <c r="C119" s="26" t="s">
        <v>103</v>
      </c>
      <c r="D119" s="13">
        <f t="shared" si="5"/>
        <v>4346629.2</v>
      </c>
      <c r="E119" s="24"/>
      <c r="F119" s="41">
        <v>4346629.2</v>
      </c>
      <c r="G119" s="30"/>
    </row>
    <row r="120" spans="2:7" ht="33" x14ac:dyDescent="0.25">
      <c r="B120" s="12">
        <v>20</v>
      </c>
      <c r="C120" s="26" t="s">
        <v>100</v>
      </c>
      <c r="D120" s="13">
        <f t="shared" si="5"/>
        <v>9454087</v>
      </c>
      <c r="E120" s="24"/>
      <c r="F120" s="41">
        <v>9454087</v>
      </c>
      <c r="G120" s="30"/>
    </row>
    <row r="121" spans="2:7" ht="42" customHeight="1" x14ac:dyDescent="0.25">
      <c r="B121" s="12">
        <v>21</v>
      </c>
      <c r="C121" s="26" t="s">
        <v>101</v>
      </c>
      <c r="D121" s="13">
        <f t="shared" si="5"/>
        <v>12101241.359999999</v>
      </c>
      <c r="E121" s="24"/>
      <c r="F121" s="41">
        <v>12101241.359999999</v>
      </c>
      <c r="G121" s="30"/>
    </row>
    <row r="122" spans="2:7" ht="33" x14ac:dyDescent="0.25">
      <c r="B122" s="12">
        <v>22</v>
      </c>
      <c r="C122" s="26" t="s">
        <v>102</v>
      </c>
      <c r="D122" s="13">
        <f t="shared" si="5"/>
        <v>4580353.54</v>
      </c>
      <c r="E122" s="24"/>
      <c r="F122" s="41">
        <v>4580353.54</v>
      </c>
      <c r="G122" s="30"/>
    </row>
    <row r="123" spans="2:7" ht="33" x14ac:dyDescent="0.25">
      <c r="B123" s="12">
        <v>23</v>
      </c>
      <c r="C123" s="26" t="s">
        <v>145</v>
      </c>
      <c r="D123" s="13">
        <f t="shared" si="5"/>
        <v>5335661</v>
      </c>
      <c r="E123" s="24"/>
      <c r="F123" s="41">
        <v>5335661</v>
      </c>
      <c r="G123" s="30"/>
    </row>
    <row r="124" spans="2:7" ht="16.5" x14ac:dyDescent="0.25">
      <c r="B124" s="12">
        <v>24</v>
      </c>
      <c r="C124" s="26" t="s">
        <v>58</v>
      </c>
      <c r="D124" s="13">
        <f t="shared" si="5"/>
        <v>1500000</v>
      </c>
      <c r="E124" s="24"/>
      <c r="F124" s="41">
        <v>1500000</v>
      </c>
      <c r="G124" s="30"/>
    </row>
    <row r="125" spans="2:7" ht="47.25" x14ac:dyDescent="0.25">
      <c r="B125" s="19"/>
      <c r="C125" s="19" t="s">
        <v>90</v>
      </c>
      <c r="D125" s="21">
        <f t="shared" ref="D125:E125" si="6">SUM(D101:D124)</f>
        <v>99099844.340000004</v>
      </c>
      <c r="E125" s="21">
        <f t="shared" si="6"/>
        <v>0</v>
      </c>
      <c r="F125" s="42">
        <f>SUM(F101:F124)</f>
        <v>95751162.340000004</v>
      </c>
      <c r="G125" s="21">
        <f>SUM(G101:G124)</f>
        <v>3348682</v>
      </c>
    </row>
    <row r="126" spans="2:7" ht="37.15" customHeight="1" x14ac:dyDescent="0.3">
      <c r="B126" s="2"/>
      <c r="C126" s="22" t="s">
        <v>55</v>
      </c>
      <c r="D126" s="23">
        <f t="shared" ref="D126:E126" si="7">D85+D89+D96+D99+D125</f>
        <v>307669985.15999997</v>
      </c>
      <c r="E126" s="23">
        <f t="shared" si="7"/>
        <v>0</v>
      </c>
      <c r="F126" s="44">
        <f>F85+F89+F96+F99+F125</f>
        <v>297303568.15999997</v>
      </c>
      <c r="G126" s="44">
        <f>G85+G89+G96+G99+G125</f>
        <v>10366417</v>
      </c>
    </row>
    <row r="129" ht="16.149999999999999" customHeight="1" x14ac:dyDescent="0.25"/>
  </sheetData>
  <mergeCells count="8">
    <mergeCell ref="B90:G90"/>
    <mergeCell ref="B97:G97"/>
    <mergeCell ref="B100:G100"/>
    <mergeCell ref="E1:G2"/>
    <mergeCell ref="E3:G3"/>
    <mergeCell ref="B4:G4"/>
    <mergeCell ref="B8:G8"/>
    <mergeCell ref="B86:G86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D551-0D39-4487-8BAF-CC3E45A6D4EE}">
  <dimension ref="A1:F113"/>
  <sheetViews>
    <sheetView topLeftCell="A106" zoomScale="84" zoomScaleNormal="84" workbookViewId="0">
      <selection activeCell="B4" sqref="B4:F4"/>
    </sheetView>
  </sheetViews>
  <sheetFormatPr defaultRowHeight="15" x14ac:dyDescent="0.25"/>
  <cols>
    <col min="1" max="1" width="4" customWidth="1"/>
    <col min="2" max="2" width="7" customWidth="1"/>
    <col min="3" max="3" width="52.140625" customWidth="1"/>
    <col min="4" max="4" width="20" customWidth="1"/>
    <col min="5" max="5" width="21" customWidth="1"/>
    <col min="6" max="6" width="20.28515625" customWidth="1"/>
  </cols>
  <sheetData>
    <row r="1" spans="2:6" ht="15.75" x14ac:dyDescent="0.25">
      <c r="B1" s="3"/>
      <c r="C1" s="3"/>
      <c r="D1" s="4"/>
      <c r="E1" s="53" t="s">
        <v>49</v>
      </c>
      <c r="F1" s="53"/>
    </row>
    <row r="2" spans="2:6" ht="15.75" x14ac:dyDescent="0.25">
      <c r="B2" s="3"/>
      <c r="C2" s="3"/>
      <c r="D2" s="5"/>
      <c r="E2" s="53"/>
      <c r="F2" s="53"/>
    </row>
    <row r="3" spans="2:6" ht="15.75" x14ac:dyDescent="0.25">
      <c r="B3" s="3"/>
      <c r="C3" s="3"/>
      <c r="D3" s="6"/>
      <c r="E3" s="55" t="s">
        <v>140</v>
      </c>
      <c r="F3" s="55"/>
    </row>
    <row r="4" spans="2:6" ht="41.45" customHeight="1" x14ac:dyDescent="0.25">
      <c r="B4" s="56" t="s">
        <v>56</v>
      </c>
      <c r="C4" s="56"/>
      <c r="D4" s="56"/>
      <c r="E4" s="56"/>
      <c r="F4" s="56"/>
    </row>
    <row r="5" spans="2:6" ht="15.75" x14ac:dyDescent="0.25">
      <c r="B5" s="7"/>
      <c r="C5" s="7"/>
      <c r="D5" s="7"/>
      <c r="E5" s="7"/>
      <c r="F5" s="7"/>
    </row>
    <row r="6" spans="2:6" ht="36" x14ac:dyDescent="0.25">
      <c r="B6" s="8" t="s">
        <v>50</v>
      </c>
      <c r="C6" s="9" t="s">
        <v>51</v>
      </c>
      <c r="D6" s="9" t="s">
        <v>52</v>
      </c>
      <c r="E6" s="9" t="s">
        <v>53</v>
      </c>
      <c r="F6" s="9" t="s">
        <v>57</v>
      </c>
    </row>
    <row r="7" spans="2:6" x14ac:dyDescent="0.25">
      <c r="B7" s="10" t="s">
        <v>54</v>
      </c>
      <c r="C7" s="11">
        <v>2</v>
      </c>
      <c r="D7" s="11">
        <v>3</v>
      </c>
      <c r="E7" s="11">
        <v>4</v>
      </c>
      <c r="F7" s="11"/>
    </row>
    <row r="8" spans="2:6" ht="15.75" x14ac:dyDescent="0.25">
      <c r="B8" s="10"/>
      <c r="C8" s="65" t="s">
        <v>89</v>
      </c>
      <c r="D8" s="66"/>
      <c r="E8" s="66"/>
      <c r="F8" s="66"/>
    </row>
    <row r="9" spans="2:6" ht="49.5" x14ac:dyDescent="0.25">
      <c r="B9" s="12">
        <v>1</v>
      </c>
      <c r="C9" s="26" t="s">
        <v>25</v>
      </c>
      <c r="D9" s="27">
        <f t="shared" ref="D9:D40" si="0">SUM(E9:F9)</f>
        <v>12978326</v>
      </c>
      <c r="E9" s="25"/>
      <c r="F9" s="27">
        <v>12978326</v>
      </c>
    </row>
    <row r="10" spans="2:6" ht="66" x14ac:dyDescent="0.25">
      <c r="B10" s="12">
        <v>2</v>
      </c>
      <c r="C10" s="26" t="s">
        <v>26</v>
      </c>
      <c r="D10" s="27">
        <f t="shared" si="0"/>
        <v>5108509</v>
      </c>
      <c r="E10" s="25"/>
      <c r="F10" s="27">
        <v>5108509</v>
      </c>
    </row>
    <row r="11" spans="2:6" ht="49.5" x14ac:dyDescent="0.25">
      <c r="B11" s="12">
        <v>3</v>
      </c>
      <c r="C11" s="26" t="s">
        <v>1</v>
      </c>
      <c r="D11" s="27">
        <f t="shared" si="0"/>
        <v>8058242</v>
      </c>
      <c r="E11" s="14"/>
      <c r="F11" s="27">
        <v>8058242</v>
      </c>
    </row>
    <row r="12" spans="2:6" ht="49.5" x14ac:dyDescent="0.25">
      <c r="B12" s="12">
        <v>4</v>
      </c>
      <c r="C12" s="26" t="s">
        <v>2</v>
      </c>
      <c r="D12" s="27">
        <f t="shared" si="0"/>
        <v>644891</v>
      </c>
      <c r="E12" s="14"/>
      <c r="F12" s="27">
        <v>644891</v>
      </c>
    </row>
    <row r="13" spans="2:6" ht="49.5" x14ac:dyDescent="0.25">
      <c r="B13" s="12">
        <v>5</v>
      </c>
      <c r="C13" s="26" t="s">
        <v>3</v>
      </c>
      <c r="D13" s="27">
        <f t="shared" si="0"/>
        <v>5843363</v>
      </c>
      <c r="E13" s="14"/>
      <c r="F13" s="27">
        <v>5843363</v>
      </c>
    </row>
    <row r="14" spans="2:6" ht="49.5" x14ac:dyDescent="0.25">
      <c r="B14" s="12">
        <v>6</v>
      </c>
      <c r="C14" s="26" t="s">
        <v>6</v>
      </c>
      <c r="D14" s="27">
        <f t="shared" si="0"/>
        <v>1133626</v>
      </c>
      <c r="E14" s="14"/>
      <c r="F14" s="27">
        <v>1133626</v>
      </c>
    </row>
    <row r="15" spans="2:6" ht="33" x14ac:dyDescent="0.25">
      <c r="B15" s="12">
        <v>7</v>
      </c>
      <c r="C15" s="26" t="s">
        <v>107</v>
      </c>
      <c r="D15" s="27">
        <f t="shared" si="0"/>
        <v>5328642</v>
      </c>
      <c r="E15" s="14"/>
      <c r="F15" s="27">
        <v>5328642</v>
      </c>
    </row>
    <row r="16" spans="2:6" ht="16.5" x14ac:dyDescent="0.25">
      <c r="B16" s="12">
        <v>8</v>
      </c>
      <c r="C16" s="26" t="s">
        <v>4</v>
      </c>
      <c r="D16" s="27">
        <f t="shared" si="0"/>
        <v>1695489</v>
      </c>
      <c r="E16" s="14"/>
      <c r="F16" s="27">
        <v>1695489</v>
      </c>
    </row>
    <row r="17" spans="1:6" ht="16.5" x14ac:dyDescent="0.25">
      <c r="B17" s="12">
        <v>9</v>
      </c>
      <c r="C17" s="26" t="s">
        <v>5</v>
      </c>
      <c r="D17" s="27">
        <f t="shared" si="0"/>
        <v>1596532</v>
      </c>
      <c r="E17" s="14"/>
      <c r="F17" s="27">
        <v>1596532</v>
      </c>
    </row>
    <row r="18" spans="1:6" ht="49.5" x14ac:dyDescent="0.25">
      <c r="B18" s="12">
        <v>10</v>
      </c>
      <c r="C18" s="26" t="s">
        <v>42</v>
      </c>
      <c r="D18" s="27">
        <f t="shared" si="0"/>
        <v>3418339</v>
      </c>
      <c r="E18" s="15"/>
      <c r="F18" s="27">
        <f>1232704+1010131+1175504</f>
        <v>3418339</v>
      </c>
    </row>
    <row r="19" spans="1:6" ht="33" x14ac:dyDescent="0.25">
      <c r="B19" s="12">
        <v>11</v>
      </c>
      <c r="C19" s="26" t="s">
        <v>108</v>
      </c>
      <c r="D19" s="27">
        <f t="shared" si="0"/>
        <v>391994</v>
      </c>
      <c r="E19" s="15"/>
      <c r="F19" s="27">
        <v>391994</v>
      </c>
    </row>
    <row r="20" spans="1:6" ht="54.6" customHeight="1" x14ac:dyDescent="0.25">
      <c r="A20" s="16"/>
      <c r="B20" s="12">
        <v>12</v>
      </c>
      <c r="C20" s="26" t="s">
        <v>17</v>
      </c>
      <c r="D20" s="27">
        <f t="shared" si="0"/>
        <v>1247683</v>
      </c>
      <c r="E20" s="15"/>
      <c r="F20" s="27">
        <v>1247683</v>
      </c>
    </row>
    <row r="21" spans="1:6" ht="49.5" x14ac:dyDescent="0.25">
      <c r="A21" s="16"/>
      <c r="B21" s="12">
        <v>13</v>
      </c>
      <c r="C21" s="26" t="s">
        <v>18</v>
      </c>
      <c r="D21" s="27">
        <f t="shared" si="0"/>
        <v>1445453</v>
      </c>
      <c r="E21" s="15"/>
      <c r="F21" s="27">
        <v>1445453</v>
      </c>
    </row>
    <row r="22" spans="1:6" ht="33" x14ac:dyDescent="0.25">
      <c r="A22" s="16"/>
      <c r="B22" s="12">
        <v>14</v>
      </c>
      <c r="C22" s="26" t="s">
        <v>19</v>
      </c>
      <c r="D22" s="27">
        <f t="shared" si="0"/>
        <v>640727</v>
      </c>
      <c r="E22" s="15"/>
      <c r="F22" s="27">
        <v>640727</v>
      </c>
    </row>
    <row r="23" spans="1:6" ht="33" x14ac:dyDescent="0.25">
      <c r="A23" s="16"/>
      <c r="B23" s="12">
        <v>15</v>
      </c>
      <c r="C23" s="26" t="s">
        <v>20</v>
      </c>
      <c r="D23" s="27">
        <f t="shared" si="0"/>
        <v>1543484</v>
      </c>
      <c r="E23" s="15"/>
      <c r="F23" s="27">
        <v>1543484</v>
      </c>
    </row>
    <row r="24" spans="1:6" ht="33" x14ac:dyDescent="0.25">
      <c r="A24" s="16"/>
      <c r="B24" s="12">
        <v>16</v>
      </c>
      <c r="C24" s="26" t="s">
        <v>28</v>
      </c>
      <c r="D24" s="27">
        <f t="shared" si="0"/>
        <v>5262767</v>
      </c>
      <c r="E24" s="15"/>
      <c r="F24" s="27">
        <v>5262767</v>
      </c>
    </row>
    <row r="25" spans="1:6" ht="33" x14ac:dyDescent="0.25">
      <c r="A25" s="16"/>
      <c r="B25" s="12">
        <v>17</v>
      </c>
      <c r="C25" s="26" t="s">
        <v>29</v>
      </c>
      <c r="D25" s="27">
        <f t="shared" si="0"/>
        <v>774876</v>
      </c>
      <c r="E25" s="17"/>
      <c r="F25" s="27">
        <v>774876</v>
      </c>
    </row>
    <row r="26" spans="1:6" ht="49.5" x14ac:dyDescent="0.25">
      <c r="A26" s="16"/>
      <c r="B26" s="12">
        <v>18</v>
      </c>
      <c r="C26" s="26" t="s">
        <v>43</v>
      </c>
      <c r="D26" s="27">
        <f t="shared" si="0"/>
        <v>659621</v>
      </c>
      <c r="E26" s="17"/>
      <c r="F26" s="27">
        <v>659621</v>
      </c>
    </row>
    <row r="27" spans="1:6" ht="49.5" x14ac:dyDescent="0.25">
      <c r="A27" s="16"/>
      <c r="B27" s="12">
        <v>19</v>
      </c>
      <c r="C27" s="26" t="s">
        <v>44</v>
      </c>
      <c r="D27" s="27">
        <f t="shared" si="0"/>
        <v>226158</v>
      </c>
      <c r="E27" s="17"/>
      <c r="F27" s="27">
        <v>226158</v>
      </c>
    </row>
    <row r="28" spans="1:6" ht="49.5" x14ac:dyDescent="0.25">
      <c r="A28" s="16"/>
      <c r="B28" s="12">
        <v>20</v>
      </c>
      <c r="C28" s="26" t="s">
        <v>45</v>
      </c>
      <c r="D28" s="27">
        <f t="shared" si="0"/>
        <v>168984</v>
      </c>
      <c r="E28" s="17"/>
      <c r="F28" s="27">
        <v>168984</v>
      </c>
    </row>
    <row r="29" spans="1:6" ht="33" x14ac:dyDescent="0.25">
      <c r="A29" s="16"/>
      <c r="B29" s="12">
        <v>21</v>
      </c>
      <c r="C29" s="26" t="s">
        <v>30</v>
      </c>
      <c r="D29" s="27">
        <f t="shared" si="0"/>
        <v>3137485</v>
      </c>
      <c r="E29" s="17"/>
      <c r="F29" s="27">
        <v>3137485</v>
      </c>
    </row>
    <row r="30" spans="1:6" ht="33" x14ac:dyDescent="0.25">
      <c r="A30" s="16"/>
      <c r="B30" s="12">
        <v>22</v>
      </c>
      <c r="C30" s="26" t="s">
        <v>31</v>
      </c>
      <c r="D30" s="27">
        <f t="shared" si="0"/>
        <v>775220</v>
      </c>
      <c r="E30" s="17"/>
      <c r="F30" s="27">
        <v>775220</v>
      </c>
    </row>
    <row r="31" spans="1:6" ht="66" x14ac:dyDescent="0.25">
      <c r="A31" s="16"/>
      <c r="B31" s="12">
        <v>23</v>
      </c>
      <c r="C31" s="26" t="s">
        <v>32</v>
      </c>
      <c r="D31" s="27">
        <f t="shared" si="0"/>
        <v>554000</v>
      </c>
      <c r="E31" s="17"/>
      <c r="F31" s="27">
        <v>554000</v>
      </c>
    </row>
    <row r="32" spans="1:6" ht="49.5" x14ac:dyDescent="0.25">
      <c r="A32" s="16"/>
      <c r="B32" s="12">
        <v>24</v>
      </c>
      <c r="C32" s="26" t="s">
        <v>33</v>
      </c>
      <c r="D32" s="27">
        <f t="shared" si="0"/>
        <v>1130530</v>
      </c>
      <c r="E32" s="17"/>
      <c r="F32" s="27">
        <v>1130530</v>
      </c>
    </row>
    <row r="33" spans="1:6" ht="33" x14ac:dyDescent="0.25">
      <c r="A33" s="16"/>
      <c r="B33" s="12">
        <v>25</v>
      </c>
      <c r="C33" s="26" t="s">
        <v>34</v>
      </c>
      <c r="D33" s="27">
        <f t="shared" si="0"/>
        <v>892147</v>
      </c>
      <c r="E33" s="17"/>
      <c r="F33" s="27">
        <v>892147</v>
      </c>
    </row>
    <row r="34" spans="1:6" ht="49.5" x14ac:dyDescent="0.25">
      <c r="A34" s="16"/>
      <c r="B34" s="12">
        <v>26</v>
      </c>
      <c r="C34" s="26" t="s">
        <v>35</v>
      </c>
      <c r="D34" s="27">
        <f t="shared" si="0"/>
        <v>614305</v>
      </c>
      <c r="E34" s="17"/>
      <c r="F34" s="27">
        <v>614305</v>
      </c>
    </row>
    <row r="35" spans="1:6" ht="16.5" x14ac:dyDescent="0.25">
      <c r="A35" s="16"/>
      <c r="B35" s="12">
        <v>27</v>
      </c>
      <c r="C35" s="26" t="s">
        <v>36</v>
      </c>
      <c r="D35" s="27">
        <f t="shared" si="0"/>
        <v>626628</v>
      </c>
      <c r="E35" s="17"/>
      <c r="F35" s="27">
        <v>626628</v>
      </c>
    </row>
    <row r="36" spans="1:6" ht="33" x14ac:dyDescent="0.25">
      <c r="A36" s="16"/>
      <c r="B36" s="12">
        <v>28</v>
      </c>
      <c r="C36" s="26" t="s">
        <v>37</v>
      </c>
      <c r="D36" s="27">
        <f t="shared" si="0"/>
        <v>1068541</v>
      </c>
      <c r="E36" s="17"/>
      <c r="F36" s="27">
        <v>1068541</v>
      </c>
    </row>
    <row r="37" spans="1:6" ht="49.5" x14ac:dyDescent="0.25">
      <c r="A37" s="16"/>
      <c r="B37" s="12">
        <v>29</v>
      </c>
      <c r="C37" s="26" t="s">
        <v>46</v>
      </c>
      <c r="D37" s="27">
        <f t="shared" si="0"/>
        <v>813636</v>
      </c>
      <c r="E37" s="17"/>
      <c r="F37" s="27">
        <v>813636</v>
      </c>
    </row>
    <row r="38" spans="1:6" ht="49.5" x14ac:dyDescent="0.25">
      <c r="A38" s="16"/>
      <c r="B38" s="12">
        <v>30</v>
      </c>
      <c r="C38" s="26" t="s">
        <v>47</v>
      </c>
      <c r="D38" s="27">
        <f t="shared" si="0"/>
        <v>1946607</v>
      </c>
      <c r="E38" s="1"/>
      <c r="F38" s="27">
        <v>1946607</v>
      </c>
    </row>
    <row r="39" spans="1:6" ht="33" x14ac:dyDescent="0.25">
      <c r="A39" s="16"/>
      <c r="B39" s="12">
        <v>31</v>
      </c>
      <c r="C39" s="26" t="s">
        <v>48</v>
      </c>
      <c r="D39" s="27">
        <f t="shared" si="0"/>
        <v>512632</v>
      </c>
      <c r="E39" s="18"/>
      <c r="F39" s="27">
        <v>512632</v>
      </c>
    </row>
    <row r="40" spans="1:6" ht="33" x14ac:dyDescent="0.25">
      <c r="A40" s="16"/>
      <c r="B40" s="12">
        <v>32</v>
      </c>
      <c r="C40" s="26" t="s">
        <v>60</v>
      </c>
      <c r="D40" s="27">
        <f t="shared" si="0"/>
        <v>576416.67000000004</v>
      </c>
      <c r="E40" s="18"/>
      <c r="F40" s="27">
        <v>576416.67000000004</v>
      </c>
    </row>
    <row r="41" spans="1:6" ht="49.5" x14ac:dyDescent="0.25">
      <c r="A41" s="16"/>
      <c r="B41" s="12">
        <v>33</v>
      </c>
      <c r="C41" s="26" t="s">
        <v>61</v>
      </c>
      <c r="D41" s="27">
        <f t="shared" ref="D41:D70" si="1">SUM(E41:F41)</f>
        <v>4637581</v>
      </c>
      <c r="E41" s="18"/>
      <c r="F41" s="27">
        <v>4637581</v>
      </c>
    </row>
    <row r="42" spans="1:6" ht="33" x14ac:dyDescent="0.25">
      <c r="A42" s="16"/>
      <c r="B42" s="12">
        <v>34</v>
      </c>
      <c r="C42" s="26" t="s">
        <v>62</v>
      </c>
      <c r="D42" s="27">
        <f t="shared" si="1"/>
        <v>2549724</v>
      </c>
      <c r="E42" s="18"/>
      <c r="F42" s="27">
        <v>2549724</v>
      </c>
    </row>
    <row r="43" spans="1:6" ht="33" x14ac:dyDescent="0.25">
      <c r="A43" s="16"/>
      <c r="B43" s="12">
        <v>35</v>
      </c>
      <c r="C43" s="26" t="s">
        <v>63</v>
      </c>
      <c r="D43" s="27">
        <f t="shared" si="1"/>
        <v>677530</v>
      </c>
      <c r="E43" s="18"/>
      <c r="F43" s="27">
        <v>677530</v>
      </c>
    </row>
    <row r="44" spans="1:6" ht="16.5" x14ac:dyDescent="0.25">
      <c r="A44" s="16"/>
      <c r="B44" s="12">
        <v>36</v>
      </c>
      <c r="C44" s="26" t="s">
        <v>64</v>
      </c>
      <c r="D44" s="27">
        <f t="shared" si="1"/>
        <v>374919</v>
      </c>
      <c r="E44" s="18"/>
      <c r="F44" s="27">
        <v>374919</v>
      </c>
    </row>
    <row r="45" spans="1:6" ht="33" x14ac:dyDescent="0.25">
      <c r="A45" s="16"/>
      <c r="B45" s="12">
        <v>37</v>
      </c>
      <c r="C45" s="26" t="s">
        <v>65</v>
      </c>
      <c r="D45" s="27">
        <f t="shared" si="1"/>
        <v>1558734</v>
      </c>
      <c r="E45" s="18"/>
      <c r="F45" s="27">
        <v>1558734</v>
      </c>
    </row>
    <row r="46" spans="1:6" ht="16.5" x14ac:dyDescent="0.25">
      <c r="A46" s="16"/>
      <c r="B46" s="12">
        <v>38</v>
      </c>
      <c r="C46" s="26" t="s">
        <v>66</v>
      </c>
      <c r="D46" s="27">
        <f t="shared" si="1"/>
        <v>1558734</v>
      </c>
      <c r="E46" s="18"/>
      <c r="F46" s="27">
        <v>1558734</v>
      </c>
    </row>
    <row r="47" spans="1:6" ht="33" x14ac:dyDescent="0.25">
      <c r="A47" s="16"/>
      <c r="B47" s="12">
        <v>39</v>
      </c>
      <c r="C47" s="26" t="s">
        <v>67</v>
      </c>
      <c r="D47" s="27">
        <f t="shared" si="1"/>
        <v>1558734</v>
      </c>
      <c r="E47" s="18"/>
      <c r="F47" s="27">
        <v>1558734</v>
      </c>
    </row>
    <row r="48" spans="1:6" ht="33" x14ac:dyDescent="0.25">
      <c r="A48" s="16"/>
      <c r="B48" s="12">
        <v>40</v>
      </c>
      <c r="C48" s="26" t="s">
        <v>109</v>
      </c>
      <c r="D48" s="27">
        <f t="shared" si="1"/>
        <v>1558734</v>
      </c>
      <c r="E48" s="18"/>
      <c r="F48" s="27">
        <v>1558734</v>
      </c>
    </row>
    <row r="49" spans="1:6" ht="33" x14ac:dyDescent="0.25">
      <c r="A49" s="16"/>
      <c r="B49" s="12">
        <v>41</v>
      </c>
      <c r="C49" s="26" t="s">
        <v>68</v>
      </c>
      <c r="D49" s="27">
        <f t="shared" si="1"/>
        <v>1031640</v>
      </c>
      <c r="E49" s="18"/>
      <c r="F49" s="27">
        <v>1031640</v>
      </c>
    </row>
    <row r="50" spans="1:6" ht="33" x14ac:dyDescent="0.25">
      <c r="A50" s="16"/>
      <c r="B50" s="12">
        <v>42</v>
      </c>
      <c r="C50" s="26" t="s">
        <v>69</v>
      </c>
      <c r="D50" s="27">
        <f t="shared" si="1"/>
        <v>1031640</v>
      </c>
      <c r="E50" s="18"/>
      <c r="F50" s="27">
        <v>1031640</v>
      </c>
    </row>
    <row r="51" spans="1:6" ht="33" x14ac:dyDescent="0.25">
      <c r="A51" s="16"/>
      <c r="B51" s="12">
        <v>43</v>
      </c>
      <c r="C51" s="26" t="s">
        <v>70</v>
      </c>
      <c r="D51" s="27">
        <f t="shared" si="1"/>
        <v>1031640</v>
      </c>
      <c r="E51" s="18"/>
      <c r="F51" s="27">
        <v>1031640</v>
      </c>
    </row>
    <row r="52" spans="1:6" ht="33" x14ac:dyDescent="0.25">
      <c r="A52" s="16"/>
      <c r="B52" s="12">
        <v>44</v>
      </c>
      <c r="C52" s="26" t="s">
        <v>71</v>
      </c>
      <c r="D52" s="27">
        <f t="shared" si="1"/>
        <v>1031640</v>
      </c>
      <c r="E52" s="18"/>
      <c r="F52" s="27">
        <v>1031640</v>
      </c>
    </row>
    <row r="53" spans="1:6" ht="33" x14ac:dyDescent="0.25">
      <c r="A53" s="16"/>
      <c r="B53" s="12">
        <v>45</v>
      </c>
      <c r="C53" s="26" t="s">
        <v>72</v>
      </c>
      <c r="D53" s="27">
        <f t="shared" si="1"/>
        <v>1031640</v>
      </c>
      <c r="E53" s="18"/>
      <c r="F53" s="27">
        <v>1031640</v>
      </c>
    </row>
    <row r="54" spans="1:6" ht="49.5" x14ac:dyDescent="0.25">
      <c r="A54" s="16"/>
      <c r="B54" s="12">
        <v>46</v>
      </c>
      <c r="C54" s="26" t="s">
        <v>104</v>
      </c>
      <c r="D54" s="27">
        <f t="shared" si="1"/>
        <v>486282</v>
      </c>
      <c r="E54" s="18"/>
      <c r="F54" s="27">
        <f>473961+12321</f>
        <v>486282</v>
      </c>
    </row>
    <row r="55" spans="1:6" ht="66" x14ac:dyDescent="0.25">
      <c r="A55" s="16"/>
      <c r="B55" s="12">
        <v>47</v>
      </c>
      <c r="C55" s="26" t="s">
        <v>40</v>
      </c>
      <c r="D55" s="27">
        <f t="shared" si="1"/>
        <v>150000</v>
      </c>
      <c r="E55" s="18"/>
      <c r="F55" s="27">
        <v>150000</v>
      </c>
    </row>
    <row r="56" spans="1:6" ht="33" x14ac:dyDescent="0.25">
      <c r="A56" s="16"/>
      <c r="B56" s="12">
        <v>48</v>
      </c>
      <c r="C56" s="26" t="s">
        <v>16</v>
      </c>
      <c r="D56" s="27">
        <f t="shared" si="1"/>
        <v>80132</v>
      </c>
      <c r="E56" s="18"/>
      <c r="F56" s="27">
        <v>80132</v>
      </c>
    </row>
    <row r="57" spans="1:6" ht="49.5" x14ac:dyDescent="0.25">
      <c r="A57" s="16"/>
      <c r="B57" s="12">
        <v>49</v>
      </c>
      <c r="C57" s="26" t="s">
        <v>38</v>
      </c>
      <c r="D57" s="27">
        <f t="shared" si="1"/>
        <v>599299</v>
      </c>
      <c r="E57" s="18"/>
      <c r="F57" s="27">
        <v>599299</v>
      </c>
    </row>
    <row r="58" spans="1:6" ht="49.5" x14ac:dyDescent="0.25">
      <c r="A58" s="16"/>
      <c r="B58" s="12">
        <v>50</v>
      </c>
      <c r="C58" s="26" t="s">
        <v>41</v>
      </c>
      <c r="D58" s="27">
        <f t="shared" si="1"/>
        <v>232624</v>
      </c>
      <c r="E58" s="18"/>
      <c r="F58" s="27">
        <v>232624</v>
      </c>
    </row>
    <row r="59" spans="1:6" ht="205.9" customHeight="1" x14ac:dyDescent="0.25">
      <c r="A59" s="16"/>
      <c r="B59" s="12">
        <v>51</v>
      </c>
      <c r="C59" s="26" t="s">
        <v>39</v>
      </c>
      <c r="D59" s="27">
        <f t="shared" si="1"/>
        <v>390000</v>
      </c>
      <c r="E59" s="18"/>
      <c r="F59" s="27">
        <v>390000</v>
      </c>
    </row>
    <row r="60" spans="1:6" ht="101.25" x14ac:dyDescent="0.3">
      <c r="A60" s="16"/>
      <c r="B60" s="12">
        <v>52</v>
      </c>
      <c r="C60" s="26" t="s">
        <v>59</v>
      </c>
      <c r="D60" s="27">
        <f t="shared" si="1"/>
        <v>599000</v>
      </c>
      <c r="E60" s="18"/>
      <c r="F60" s="27">
        <v>599000</v>
      </c>
    </row>
    <row r="61" spans="1:6" ht="82.5" x14ac:dyDescent="0.25">
      <c r="A61" s="16"/>
      <c r="B61" s="12">
        <v>53</v>
      </c>
      <c r="C61" s="26" t="s">
        <v>110</v>
      </c>
      <c r="D61" s="27">
        <f t="shared" si="1"/>
        <v>124000</v>
      </c>
      <c r="E61" s="18"/>
      <c r="F61" s="27">
        <v>124000</v>
      </c>
    </row>
    <row r="62" spans="1:6" ht="82.5" x14ac:dyDescent="0.25">
      <c r="A62" s="16"/>
      <c r="B62" s="12">
        <v>54</v>
      </c>
      <c r="C62" s="26" t="s">
        <v>76</v>
      </c>
      <c r="D62" s="27">
        <f t="shared" si="1"/>
        <v>598000</v>
      </c>
      <c r="E62" s="18"/>
      <c r="F62" s="27">
        <v>598000</v>
      </c>
    </row>
    <row r="63" spans="1:6" ht="33" x14ac:dyDescent="0.25">
      <c r="A63" s="16"/>
      <c r="B63" s="12">
        <v>55</v>
      </c>
      <c r="C63" s="26" t="s">
        <v>78</v>
      </c>
      <c r="D63" s="27">
        <f t="shared" si="1"/>
        <v>1330231</v>
      </c>
      <c r="E63" s="18"/>
      <c r="F63" s="27">
        <v>1330231</v>
      </c>
    </row>
    <row r="64" spans="1:6" ht="66" x14ac:dyDescent="0.25">
      <c r="A64" s="16"/>
      <c r="B64" s="12">
        <v>56</v>
      </c>
      <c r="C64" s="26" t="s">
        <v>105</v>
      </c>
      <c r="D64" s="27">
        <f t="shared" si="1"/>
        <v>2681551</v>
      </c>
      <c r="E64" s="18"/>
      <c r="F64" s="27">
        <v>2681551</v>
      </c>
    </row>
    <row r="65" spans="1:6" ht="66" x14ac:dyDescent="0.25">
      <c r="A65" s="16"/>
      <c r="B65" s="12">
        <v>57</v>
      </c>
      <c r="C65" s="26" t="s">
        <v>79</v>
      </c>
      <c r="D65" s="27">
        <f t="shared" si="1"/>
        <v>616712</v>
      </c>
      <c r="E65" s="18"/>
      <c r="F65" s="27">
        <v>616712</v>
      </c>
    </row>
    <row r="66" spans="1:6" ht="33" x14ac:dyDescent="0.25">
      <c r="A66" s="16"/>
      <c r="B66" s="12">
        <v>58</v>
      </c>
      <c r="C66" s="26" t="s">
        <v>77</v>
      </c>
      <c r="D66" s="27">
        <f t="shared" si="1"/>
        <v>6580560</v>
      </c>
      <c r="E66" s="18"/>
      <c r="F66" s="27">
        <v>6580560</v>
      </c>
    </row>
    <row r="67" spans="1:6" ht="16.5" x14ac:dyDescent="0.25">
      <c r="A67" s="16"/>
      <c r="B67" s="12">
        <v>59</v>
      </c>
      <c r="C67" s="26" t="s">
        <v>73</v>
      </c>
      <c r="D67" s="27">
        <f t="shared" si="1"/>
        <v>1810025</v>
      </c>
      <c r="E67" s="18"/>
      <c r="F67" s="27">
        <v>1810025</v>
      </c>
    </row>
    <row r="68" spans="1:6" ht="16.5" x14ac:dyDescent="0.25">
      <c r="A68" s="16"/>
      <c r="B68" s="12">
        <v>60</v>
      </c>
      <c r="C68" s="26" t="s">
        <v>74</v>
      </c>
      <c r="D68" s="27">
        <f t="shared" si="1"/>
        <v>1114844</v>
      </c>
      <c r="E68" s="18"/>
      <c r="F68" s="27">
        <v>1114844</v>
      </c>
    </row>
    <row r="69" spans="1:6" ht="33" x14ac:dyDescent="0.25">
      <c r="A69" s="16"/>
      <c r="B69" s="12">
        <v>61</v>
      </c>
      <c r="C69" s="26" t="s">
        <v>75</v>
      </c>
      <c r="D69" s="27">
        <f t="shared" si="1"/>
        <v>10007918</v>
      </c>
      <c r="E69" s="18"/>
      <c r="F69" s="27">
        <v>10007918</v>
      </c>
    </row>
    <row r="70" spans="1:6" ht="16.5" x14ac:dyDescent="0.25">
      <c r="A70" s="16"/>
      <c r="B70" s="12">
        <v>62</v>
      </c>
      <c r="C70" s="26" t="s">
        <v>84</v>
      </c>
      <c r="D70" s="27">
        <f t="shared" si="1"/>
        <v>2580293</v>
      </c>
      <c r="E70" s="18"/>
      <c r="F70" s="27">
        <v>2580293</v>
      </c>
    </row>
    <row r="71" spans="1:6" ht="49.5" x14ac:dyDescent="0.25">
      <c r="A71" s="16"/>
      <c r="B71" s="12">
        <v>63</v>
      </c>
      <c r="C71" s="26" t="s">
        <v>85</v>
      </c>
      <c r="D71" s="27">
        <f t="shared" ref="D71:D79" si="2">SUM(E71:F71)</f>
        <v>4569889</v>
      </c>
      <c r="E71" s="18"/>
      <c r="F71" s="27">
        <v>4569889</v>
      </c>
    </row>
    <row r="72" spans="1:6" ht="33" x14ac:dyDescent="0.25">
      <c r="A72" s="16"/>
      <c r="B72" s="12">
        <v>64</v>
      </c>
      <c r="C72" s="26" t="s">
        <v>86</v>
      </c>
      <c r="D72" s="27">
        <f t="shared" si="2"/>
        <v>2772348</v>
      </c>
      <c r="E72" s="18"/>
      <c r="F72" s="27">
        <v>2772348</v>
      </c>
    </row>
    <row r="73" spans="1:6" ht="33" x14ac:dyDescent="0.25">
      <c r="A73" s="16"/>
      <c r="B73" s="12">
        <v>65</v>
      </c>
      <c r="C73" s="26" t="s">
        <v>92</v>
      </c>
      <c r="D73" s="27">
        <f t="shared" si="2"/>
        <v>801587</v>
      </c>
      <c r="E73" s="18"/>
      <c r="F73" s="27">
        <v>801587</v>
      </c>
    </row>
    <row r="74" spans="1:6" ht="33" x14ac:dyDescent="0.25">
      <c r="A74" s="16"/>
      <c r="B74" s="12">
        <v>66</v>
      </c>
      <c r="C74" s="26" t="s">
        <v>93</v>
      </c>
      <c r="D74" s="27">
        <f t="shared" si="2"/>
        <v>3517147</v>
      </c>
      <c r="E74" s="18"/>
      <c r="F74" s="27">
        <v>3517147</v>
      </c>
    </row>
    <row r="75" spans="1:6" ht="33" x14ac:dyDescent="0.25">
      <c r="A75" s="16"/>
      <c r="B75" s="12">
        <v>67</v>
      </c>
      <c r="C75" s="26" t="s">
        <v>94</v>
      </c>
      <c r="D75" s="27">
        <f t="shared" si="2"/>
        <v>18977208</v>
      </c>
      <c r="E75" s="18"/>
      <c r="F75" s="27">
        <v>18977208</v>
      </c>
    </row>
    <row r="76" spans="1:6" ht="16.5" x14ac:dyDescent="0.25">
      <c r="A76" s="16"/>
      <c r="B76" s="12">
        <v>68</v>
      </c>
      <c r="C76" s="26" t="s">
        <v>95</v>
      </c>
      <c r="D76" s="27">
        <f t="shared" si="2"/>
        <v>8273638</v>
      </c>
      <c r="E76" s="18"/>
      <c r="F76" s="27">
        <v>8273638</v>
      </c>
    </row>
    <row r="77" spans="1:6" ht="33" x14ac:dyDescent="0.25">
      <c r="A77" s="16"/>
      <c r="B77" s="12">
        <v>69</v>
      </c>
      <c r="C77" s="26" t="s">
        <v>96</v>
      </c>
      <c r="D77" s="27">
        <f t="shared" si="2"/>
        <v>21358327</v>
      </c>
      <c r="E77" s="18"/>
      <c r="F77" s="27">
        <v>21358327</v>
      </c>
    </row>
    <row r="78" spans="1:6" ht="33" x14ac:dyDescent="0.25">
      <c r="A78" s="16"/>
      <c r="B78" s="12">
        <v>70</v>
      </c>
      <c r="C78" s="26" t="s">
        <v>97</v>
      </c>
      <c r="D78" s="27">
        <f t="shared" si="2"/>
        <v>3500588</v>
      </c>
      <c r="E78" s="18"/>
      <c r="F78" s="27">
        <v>3500588</v>
      </c>
    </row>
    <row r="79" spans="1:6" ht="33" x14ac:dyDescent="0.25">
      <c r="A79" s="16"/>
      <c r="B79" s="12">
        <v>71</v>
      </c>
      <c r="C79" s="26" t="s">
        <v>91</v>
      </c>
      <c r="D79" s="27">
        <f t="shared" si="2"/>
        <v>1653701</v>
      </c>
      <c r="E79" s="18"/>
      <c r="F79" s="27">
        <v>1653701</v>
      </c>
    </row>
    <row r="80" spans="1:6" ht="47.25" x14ac:dyDescent="0.25">
      <c r="B80" s="19"/>
      <c r="C80" s="19" t="s">
        <v>87</v>
      </c>
      <c r="D80" s="21">
        <f t="shared" ref="D80:E80" si="3">SUM(D9:D79)</f>
        <v>185854647.67000002</v>
      </c>
      <c r="E80" s="21">
        <f t="shared" si="3"/>
        <v>0</v>
      </c>
      <c r="F80" s="21">
        <f>SUM(F9:F79)</f>
        <v>185854647.67000002</v>
      </c>
    </row>
    <row r="81" spans="2:6" x14ac:dyDescent="0.25">
      <c r="B81" s="61" t="s">
        <v>80</v>
      </c>
      <c r="C81" s="62"/>
      <c r="D81" s="62"/>
      <c r="E81" s="62"/>
      <c r="F81" s="63"/>
    </row>
    <row r="82" spans="2:6" ht="33" x14ac:dyDescent="0.25">
      <c r="B82" s="12">
        <v>1</v>
      </c>
      <c r="C82" s="26" t="s">
        <v>81</v>
      </c>
      <c r="D82" s="27">
        <f>SUM(E82:F82)</f>
        <v>596643</v>
      </c>
      <c r="E82" s="28"/>
      <c r="F82" s="27">
        <v>596643</v>
      </c>
    </row>
    <row r="83" spans="2:6" ht="49.5" x14ac:dyDescent="0.25">
      <c r="B83" s="12">
        <v>2</v>
      </c>
      <c r="C83" s="26" t="s">
        <v>82</v>
      </c>
      <c r="D83" s="27">
        <f>SUM(E83:F83)</f>
        <v>741845</v>
      </c>
      <c r="E83" s="28"/>
      <c r="F83" s="27">
        <v>741845</v>
      </c>
    </row>
    <row r="84" spans="2:6" ht="47.25" x14ac:dyDescent="0.25">
      <c r="B84" s="20"/>
      <c r="C84" s="20" t="s">
        <v>83</v>
      </c>
      <c r="D84" s="29">
        <f t="shared" ref="D84:E84" si="4">SUM(D82:D83)</f>
        <v>1338488</v>
      </c>
      <c r="E84" s="29">
        <f t="shared" si="4"/>
        <v>0</v>
      </c>
      <c r="F84" s="29">
        <f>SUM(F82:F83)</f>
        <v>1338488</v>
      </c>
    </row>
    <row r="85" spans="2:6" ht="31.15" customHeight="1" x14ac:dyDescent="0.25">
      <c r="B85" s="49" t="s">
        <v>88</v>
      </c>
      <c r="C85" s="52"/>
      <c r="D85" s="52"/>
      <c r="E85" s="52"/>
      <c r="F85" s="64"/>
    </row>
    <row r="86" spans="2:6" ht="49.5" x14ac:dyDescent="0.25">
      <c r="B86" s="12">
        <v>1</v>
      </c>
      <c r="C86" s="26" t="s">
        <v>0</v>
      </c>
      <c r="D86" s="13">
        <f t="shared" ref="D86:D108" si="5">SUM(E86:F86)</f>
        <v>10380470.450000001</v>
      </c>
      <c r="E86" s="17"/>
      <c r="F86" s="27">
        <f>10418610.07-38139.62</f>
        <v>10380470.450000001</v>
      </c>
    </row>
    <row r="87" spans="2:6" ht="33" x14ac:dyDescent="0.25">
      <c r="B87" s="12">
        <v>2</v>
      </c>
      <c r="C87" s="26" t="s">
        <v>7</v>
      </c>
      <c r="D87" s="13">
        <f t="shared" si="5"/>
        <v>4853929.5999999996</v>
      </c>
      <c r="E87" s="17"/>
      <c r="F87" s="27">
        <v>4853929.5999999996</v>
      </c>
    </row>
    <row r="88" spans="2:6" ht="33" x14ac:dyDescent="0.25">
      <c r="B88" s="12">
        <v>3</v>
      </c>
      <c r="C88" s="26" t="s">
        <v>8</v>
      </c>
      <c r="D88" s="13">
        <f t="shared" si="5"/>
        <v>7644272</v>
      </c>
      <c r="E88" s="17"/>
      <c r="F88" s="27">
        <v>7644272</v>
      </c>
    </row>
    <row r="89" spans="2:6" ht="33" x14ac:dyDescent="0.25">
      <c r="B89" s="12">
        <v>4</v>
      </c>
      <c r="C89" s="26" t="s">
        <v>9</v>
      </c>
      <c r="D89" s="13">
        <f t="shared" si="5"/>
        <v>5948546</v>
      </c>
      <c r="E89" s="17"/>
      <c r="F89" s="27">
        <v>5948546</v>
      </c>
    </row>
    <row r="90" spans="2:6" ht="49.5" x14ac:dyDescent="0.25">
      <c r="B90" s="12">
        <v>5</v>
      </c>
      <c r="C90" s="26" t="s">
        <v>15</v>
      </c>
      <c r="D90" s="13">
        <f t="shared" si="5"/>
        <v>1891462</v>
      </c>
      <c r="E90" s="17"/>
      <c r="F90" s="27">
        <v>1891462</v>
      </c>
    </row>
    <row r="91" spans="2:6" ht="33" x14ac:dyDescent="0.25">
      <c r="B91" s="12">
        <v>6</v>
      </c>
      <c r="C91" s="26" t="s">
        <v>10</v>
      </c>
      <c r="D91" s="13">
        <f t="shared" si="5"/>
        <v>4092198</v>
      </c>
      <c r="E91" s="17"/>
      <c r="F91" s="27">
        <v>4092198</v>
      </c>
    </row>
    <row r="92" spans="2:6" ht="16.5" x14ac:dyDescent="0.25">
      <c r="B92" s="12">
        <v>7</v>
      </c>
      <c r="C92" s="26" t="s">
        <v>27</v>
      </c>
      <c r="D92" s="13">
        <f t="shared" si="5"/>
        <v>973654</v>
      </c>
      <c r="E92" s="17"/>
      <c r="F92" s="27">
        <v>973654</v>
      </c>
    </row>
    <row r="93" spans="2:6" ht="49.5" x14ac:dyDescent="0.25">
      <c r="B93" s="12">
        <v>8</v>
      </c>
      <c r="C93" s="26" t="s">
        <v>11</v>
      </c>
      <c r="D93" s="13">
        <f t="shared" si="5"/>
        <v>3134000</v>
      </c>
      <c r="E93" s="17"/>
      <c r="F93" s="27">
        <v>3134000</v>
      </c>
    </row>
    <row r="94" spans="2:6" ht="33" x14ac:dyDescent="0.25">
      <c r="B94" s="12">
        <v>9</v>
      </c>
      <c r="C94" s="26" t="s">
        <v>12</v>
      </c>
      <c r="D94" s="13">
        <f t="shared" si="5"/>
        <v>750830</v>
      </c>
      <c r="E94" s="17"/>
      <c r="F94" s="27">
        <v>750830</v>
      </c>
    </row>
    <row r="95" spans="2:6" ht="33" x14ac:dyDescent="0.25">
      <c r="B95" s="12">
        <v>10</v>
      </c>
      <c r="C95" s="26" t="s">
        <v>14</v>
      </c>
      <c r="D95" s="13">
        <f t="shared" si="5"/>
        <v>856512</v>
      </c>
      <c r="E95" s="17"/>
      <c r="F95" s="27">
        <v>856512</v>
      </c>
    </row>
    <row r="96" spans="2:6" ht="33" x14ac:dyDescent="0.25">
      <c r="B96" s="12">
        <v>11</v>
      </c>
      <c r="C96" s="26" t="s">
        <v>13</v>
      </c>
      <c r="D96" s="13">
        <f t="shared" si="5"/>
        <v>1680200</v>
      </c>
      <c r="E96" s="17"/>
      <c r="F96" s="27">
        <v>1680200</v>
      </c>
    </row>
    <row r="97" spans="2:6" ht="49.5" x14ac:dyDescent="0.25">
      <c r="B97" s="12">
        <v>12</v>
      </c>
      <c r="C97" s="26" t="s">
        <v>106</v>
      </c>
      <c r="D97" s="13">
        <f t="shared" si="5"/>
        <v>1001962</v>
      </c>
      <c r="E97" s="17"/>
      <c r="F97" s="27">
        <v>1001962</v>
      </c>
    </row>
    <row r="98" spans="2:6" ht="220.9" customHeight="1" x14ac:dyDescent="0.25">
      <c r="B98" s="12">
        <v>13</v>
      </c>
      <c r="C98" s="26" t="s">
        <v>21</v>
      </c>
      <c r="D98" s="13">
        <f t="shared" si="5"/>
        <v>10500000</v>
      </c>
      <c r="E98" s="24"/>
      <c r="F98" s="27">
        <v>10500000</v>
      </c>
    </row>
    <row r="99" spans="2:6" ht="148.5" x14ac:dyDescent="0.25">
      <c r="B99" s="12">
        <v>14</v>
      </c>
      <c r="C99" s="26" t="s">
        <v>22</v>
      </c>
      <c r="D99" s="13">
        <f t="shared" si="5"/>
        <v>5500000</v>
      </c>
      <c r="E99" s="24"/>
      <c r="F99" s="27">
        <v>5500000</v>
      </c>
    </row>
    <row r="100" spans="2:6" ht="49.5" x14ac:dyDescent="0.25">
      <c r="B100" s="12">
        <v>15</v>
      </c>
      <c r="C100" s="26" t="s">
        <v>23</v>
      </c>
      <c r="D100" s="13">
        <f t="shared" si="5"/>
        <v>6404987</v>
      </c>
      <c r="E100" s="24"/>
      <c r="F100" s="27">
        <v>6404987</v>
      </c>
    </row>
    <row r="101" spans="2:6" ht="99" x14ac:dyDescent="0.25">
      <c r="B101" s="12">
        <v>16</v>
      </c>
      <c r="C101" s="26" t="s">
        <v>24</v>
      </c>
      <c r="D101" s="13">
        <f t="shared" si="5"/>
        <v>1850000</v>
      </c>
      <c r="E101" s="24"/>
      <c r="F101" s="27">
        <v>1850000</v>
      </c>
    </row>
    <row r="102" spans="2:6" ht="66" x14ac:dyDescent="0.25">
      <c r="B102" s="12">
        <v>17</v>
      </c>
      <c r="C102" s="26" t="s">
        <v>98</v>
      </c>
      <c r="D102" s="13">
        <f t="shared" si="5"/>
        <v>7773258.8200000003</v>
      </c>
      <c r="E102" s="24"/>
      <c r="F102" s="27">
        <v>7773258.8200000003</v>
      </c>
    </row>
    <row r="103" spans="2:6" ht="49.5" x14ac:dyDescent="0.25">
      <c r="B103" s="12">
        <v>18</v>
      </c>
      <c r="C103" s="26" t="s">
        <v>99</v>
      </c>
      <c r="D103" s="13">
        <f t="shared" si="5"/>
        <v>2007095.08</v>
      </c>
      <c r="E103" s="24"/>
      <c r="F103" s="27">
        <v>2007095.08</v>
      </c>
    </row>
    <row r="104" spans="2:6" ht="33" x14ac:dyDescent="0.25">
      <c r="B104" s="12">
        <v>19</v>
      </c>
      <c r="C104" s="26" t="s">
        <v>103</v>
      </c>
      <c r="D104" s="13">
        <f t="shared" ref="D104" si="6">SUM(E104:F104)</f>
        <v>5023583.3899999997</v>
      </c>
      <c r="E104" s="24"/>
      <c r="F104" s="27">
        <v>5023583.3899999997</v>
      </c>
    </row>
    <row r="105" spans="2:6" ht="33" x14ac:dyDescent="0.25">
      <c r="B105" s="12">
        <v>20</v>
      </c>
      <c r="C105" s="26" t="s">
        <v>100</v>
      </c>
      <c r="D105" s="13">
        <f t="shared" si="5"/>
        <v>9704363.3800000008</v>
      </c>
      <c r="E105" s="24"/>
      <c r="F105" s="27">
        <v>9704363.3800000008</v>
      </c>
    </row>
    <row r="106" spans="2:6" ht="42" customHeight="1" x14ac:dyDescent="0.25">
      <c r="B106" s="12">
        <v>21</v>
      </c>
      <c r="C106" s="26" t="s">
        <v>101</v>
      </c>
      <c r="D106" s="13">
        <f t="shared" si="5"/>
        <v>12162051.619999999</v>
      </c>
      <c r="E106" s="24"/>
      <c r="F106" s="27">
        <v>12162051.619999999</v>
      </c>
    </row>
    <row r="107" spans="2:6" ht="33" x14ac:dyDescent="0.25">
      <c r="B107" s="12">
        <v>22</v>
      </c>
      <c r="C107" s="26" t="s">
        <v>102</v>
      </c>
      <c r="D107" s="13">
        <f t="shared" si="5"/>
        <v>4603370.4000000004</v>
      </c>
      <c r="E107" s="24"/>
      <c r="F107" s="27">
        <v>4603370.4000000004</v>
      </c>
    </row>
    <row r="108" spans="2:6" ht="16.5" x14ac:dyDescent="0.25">
      <c r="B108" s="12">
        <v>23</v>
      </c>
      <c r="C108" s="26" t="s">
        <v>58</v>
      </c>
      <c r="D108" s="13">
        <f t="shared" si="5"/>
        <v>1500000</v>
      </c>
      <c r="E108" s="24"/>
      <c r="F108" s="27">
        <v>1500000</v>
      </c>
    </row>
    <row r="109" spans="2:6" ht="47.25" x14ac:dyDescent="0.25">
      <c r="B109" s="19"/>
      <c r="C109" s="19" t="s">
        <v>90</v>
      </c>
      <c r="D109" s="21">
        <f t="shared" ref="D109:E109" si="7">SUM(D86:D108)</f>
        <v>110236745.74000001</v>
      </c>
      <c r="E109" s="21">
        <f t="shared" si="7"/>
        <v>0</v>
      </c>
      <c r="F109" s="21">
        <f>SUM(F86:F108)</f>
        <v>110236745.74000001</v>
      </c>
    </row>
    <row r="110" spans="2:6" ht="37.5" x14ac:dyDescent="0.3">
      <c r="B110" s="2"/>
      <c r="C110" s="22" t="s">
        <v>55</v>
      </c>
      <c r="D110" s="23">
        <f>D80+D84+D109</f>
        <v>297429881.41000003</v>
      </c>
      <c r="E110" s="23">
        <f>E80+E84+E109</f>
        <v>0</v>
      </c>
      <c r="F110" s="23">
        <f>F80+F84+F109</f>
        <v>297429881.41000003</v>
      </c>
    </row>
    <row r="113" ht="16.149999999999999" customHeight="1" x14ac:dyDescent="0.25"/>
  </sheetData>
  <mergeCells count="6">
    <mergeCell ref="B81:F81"/>
    <mergeCell ref="B85:F85"/>
    <mergeCell ref="E1:F2"/>
    <mergeCell ref="E3:F3"/>
    <mergeCell ref="B4:F4"/>
    <mergeCell ref="C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Изменения в АИП 2022</vt:lpstr>
      <vt:lpstr>АИП 2022 постановление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2022-07-19T12:10:31Z</cp:lastPrinted>
  <dcterms:created xsi:type="dcterms:W3CDTF">2015-06-05T18:19:34Z</dcterms:created>
  <dcterms:modified xsi:type="dcterms:W3CDTF">2022-08-01T13:01:30Z</dcterms:modified>
</cp:coreProperties>
</file>