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2\МП\"/>
    </mc:Choice>
  </mc:AlternateContent>
  <bookViews>
    <workbookView xWindow="-120" yWindow="-120" windowWidth="20736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38" i="1"/>
  <c r="E53" i="1"/>
  <c r="F54" i="1"/>
  <c r="G54" i="1"/>
  <c r="H54" i="1"/>
  <c r="I54" i="1"/>
  <c r="E54" i="1"/>
  <c r="F53" i="1"/>
  <c r="G53" i="1"/>
  <c r="H53" i="1"/>
  <c r="I53" i="1"/>
  <c r="F55" i="1"/>
  <c r="G55" i="1"/>
  <c r="H55" i="1"/>
  <c r="I55" i="1"/>
  <c r="E55" i="1"/>
  <c r="D56" i="1"/>
  <c r="D57" i="1"/>
  <c r="D55" i="1" l="1"/>
  <c r="F210" i="1"/>
  <c r="G210" i="1"/>
  <c r="H210" i="1"/>
  <c r="I210" i="1"/>
  <c r="F209" i="1"/>
  <c r="D209" i="1" s="1"/>
  <c r="G209" i="1"/>
  <c r="G208" i="1" s="1"/>
  <c r="H209" i="1"/>
  <c r="H208" i="1" s="1"/>
  <c r="I209" i="1"/>
  <c r="E210" i="1"/>
  <c r="E209" i="1"/>
  <c r="F208" i="1"/>
  <c r="I208" i="1"/>
  <c r="F204" i="1"/>
  <c r="G204" i="1"/>
  <c r="H204" i="1"/>
  <c r="I204" i="1"/>
  <c r="F203" i="1"/>
  <c r="G203" i="1"/>
  <c r="G202" i="1" s="1"/>
  <c r="H203" i="1"/>
  <c r="I203" i="1"/>
  <c r="E204" i="1"/>
  <c r="E203" i="1"/>
  <c r="H202" i="1"/>
  <c r="I202" i="1"/>
  <c r="F198" i="1"/>
  <c r="G198" i="1"/>
  <c r="D198" i="1" s="1"/>
  <c r="H198" i="1"/>
  <c r="I198" i="1"/>
  <c r="F197" i="1"/>
  <c r="G197" i="1"/>
  <c r="H197" i="1"/>
  <c r="H196" i="1" s="1"/>
  <c r="I197" i="1"/>
  <c r="E198" i="1"/>
  <c r="E197" i="1"/>
  <c r="F196" i="1"/>
  <c r="I196" i="1"/>
  <c r="E196" i="1"/>
  <c r="F192" i="1"/>
  <c r="G192" i="1"/>
  <c r="H192" i="1"/>
  <c r="D192" i="1" s="1"/>
  <c r="I192" i="1"/>
  <c r="F191" i="1"/>
  <c r="D191" i="1" s="1"/>
  <c r="G191" i="1"/>
  <c r="G190" i="1" s="1"/>
  <c r="H191" i="1"/>
  <c r="H190" i="1" s="1"/>
  <c r="I191" i="1"/>
  <c r="E192" i="1"/>
  <c r="E191" i="1"/>
  <c r="F190" i="1"/>
  <c r="I190" i="1"/>
  <c r="F174" i="1"/>
  <c r="G174" i="1"/>
  <c r="D174" i="1" s="1"/>
  <c r="H174" i="1"/>
  <c r="I174" i="1"/>
  <c r="F173" i="1"/>
  <c r="G173" i="1"/>
  <c r="H173" i="1"/>
  <c r="I173" i="1"/>
  <c r="D173" i="1" s="1"/>
  <c r="E174" i="1"/>
  <c r="E173" i="1"/>
  <c r="E172" i="1" s="1"/>
  <c r="F172" i="1"/>
  <c r="F144" i="1"/>
  <c r="F142" i="1" s="1"/>
  <c r="G144" i="1"/>
  <c r="H144" i="1"/>
  <c r="I144" i="1"/>
  <c r="F143" i="1"/>
  <c r="G143" i="1"/>
  <c r="G142" i="1" s="1"/>
  <c r="H143" i="1"/>
  <c r="H142" i="1" s="1"/>
  <c r="I143" i="1"/>
  <c r="E144" i="1"/>
  <c r="E143" i="1"/>
  <c r="I142" i="1"/>
  <c r="F153" i="1"/>
  <c r="G153" i="1"/>
  <c r="H153" i="1"/>
  <c r="I153" i="1"/>
  <c r="F152" i="1"/>
  <c r="G152" i="1"/>
  <c r="H152" i="1"/>
  <c r="H151" i="1" s="1"/>
  <c r="I152" i="1"/>
  <c r="E153" i="1"/>
  <c r="E152" i="1"/>
  <c r="F151" i="1"/>
  <c r="I151" i="1"/>
  <c r="E151" i="1"/>
  <c r="F159" i="1"/>
  <c r="F157" i="1" s="1"/>
  <c r="G159" i="1"/>
  <c r="D159" i="1" s="1"/>
  <c r="H159" i="1"/>
  <c r="I159" i="1"/>
  <c r="F158" i="1"/>
  <c r="G158" i="1"/>
  <c r="G157" i="1" s="1"/>
  <c r="H158" i="1"/>
  <c r="H157" i="1" s="1"/>
  <c r="I158" i="1"/>
  <c r="E159" i="1"/>
  <c r="E158" i="1"/>
  <c r="I157" i="1"/>
  <c r="E157" i="1"/>
  <c r="F165" i="1"/>
  <c r="D165" i="1" s="1"/>
  <c r="G165" i="1"/>
  <c r="H165" i="1"/>
  <c r="I165" i="1"/>
  <c r="F164" i="1"/>
  <c r="G164" i="1"/>
  <c r="G163" i="1" s="1"/>
  <c r="H164" i="1"/>
  <c r="H163" i="1" s="1"/>
  <c r="I164" i="1"/>
  <c r="E165" i="1"/>
  <c r="E163" i="1" s="1"/>
  <c r="E164" i="1"/>
  <c r="F163" i="1"/>
  <c r="I163" i="1"/>
  <c r="D164" i="1"/>
  <c r="D153" i="1"/>
  <c r="F154" i="1"/>
  <c r="G154" i="1"/>
  <c r="H154" i="1"/>
  <c r="D154" i="1" s="1"/>
  <c r="I154" i="1"/>
  <c r="E154" i="1"/>
  <c r="D155" i="1"/>
  <c r="D156" i="1"/>
  <c r="I135" i="1"/>
  <c r="H135" i="1"/>
  <c r="G135" i="1"/>
  <c r="F135" i="1"/>
  <c r="I134" i="1"/>
  <c r="H134" i="1"/>
  <c r="H133" i="1" s="1"/>
  <c r="G134" i="1"/>
  <c r="F134" i="1"/>
  <c r="E135" i="1"/>
  <c r="E134" i="1"/>
  <c r="F129" i="1"/>
  <c r="G129" i="1"/>
  <c r="H129" i="1"/>
  <c r="I129" i="1"/>
  <c r="F128" i="1"/>
  <c r="G128" i="1"/>
  <c r="G127" i="1" s="1"/>
  <c r="H128" i="1"/>
  <c r="H127" i="1" s="1"/>
  <c r="I128" i="1"/>
  <c r="E129" i="1"/>
  <c r="E128" i="1"/>
  <c r="F123" i="1"/>
  <c r="G123" i="1"/>
  <c r="H123" i="1"/>
  <c r="I123" i="1"/>
  <c r="F122" i="1"/>
  <c r="G122" i="1"/>
  <c r="H122" i="1"/>
  <c r="I122" i="1"/>
  <c r="E123" i="1"/>
  <c r="E122" i="1"/>
  <c r="F121" i="1"/>
  <c r="I121" i="1"/>
  <c r="F117" i="1"/>
  <c r="G117" i="1"/>
  <c r="H117" i="1"/>
  <c r="I117" i="1"/>
  <c r="F116" i="1"/>
  <c r="F115" i="1" s="1"/>
  <c r="G116" i="1"/>
  <c r="H116" i="1"/>
  <c r="I116" i="1"/>
  <c r="I115" i="1" s="1"/>
  <c r="E117" i="1"/>
  <c r="E116" i="1"/>
  <c r="H115" i="1"/>
  <c r="F111" i="1"/>
  <c r="G111" i="1"/>
  <c r="H111" i="1"/>
  <c r="I111" i="1"/>
  <c r="F110" i="1"/>
  <c r="G110" i="1"/>
  <c r="G109" i="1" s="1"/>
  <c r="H110" i="1"/>
  <c r="H109" i="1" s="1"/>
  <c r="I110" i="1"/>
  <c r="I109" i="1" s="1"/>
  <c r="E111" i="1"/>
  <c r="E110" i="1"/>
  <c r="F105" i="1"/>
  <c r="G105" i="1"/>
  <c r="H105" i="1"/>
  <c r="I105" i="1"/>
  <c r="F104" i="1"/>
  <c r="F103" i="1" s="1"/>
  <c r="G104" i="1"/>
  <c r="H104" i="1"/>
  <c r="H103" i="1" s="1"/>
  <c r="I104" i="1"/>
  <c r="E105" i="1"/>
  <c r="D105" i="1" s="1"/>
  <c r="E104" i="1"/>
  <c r="I103" i="1"/>
  <c r="F99" i="1"/>
  <c r="G99" i="1"/>
  <c r="H99" i="1"/>
  <c r="I99" i="1"/>
  <c r="F98" i="1"/>
  <c r="F97" i="1" s="1"/>
  <c r="G98" i="1"/>
  <c r="G97" i="1" s="1"/>
  <c r="H98" i="1"/>
  <c r="H97" i="1" s="1"/>
  <c r="I98" i="1"/>
  <c r="E99" i="1"/>
  <c r="E98" i="1"/>
  <c r="I97" i="1"/>
  <c r="F93" i="1"/>
  <c r="G93" i="1"/>
  <c r="H93" i="1"/>
  <c r="I93" i="1"/>
  <c r="F92" i="1"/>
  <c r="F91" i="1" s="1"/>
  <c r="G92" i="1"/>
  <c r="H92" i="1"/>
  <c r="H91" i="1" s="1"/>
  <c r="I92" i="1"/>
  <c r="I91" i="1" s="1"/>
  <c r="E93" i="1"/>
  <c r="E92" i="1"/>
  <c r="F83" i="1"/>
  <c r="F82" i="1" s="1"/>
  <c r="G83" i="1"/>
  <c r="H83" i="1"/>
  <c r="I83" i="1"/>
  <c r="F84" i="1"/>
  <c r="G84" i="1"/>
  <c r="H84" i="1"/>
  <c r="H82" i="1" s="1"/>
  <c r="I84" i="1"/>
  <c r="I82" i="1" s="1"/>
  <c r="E84" i="1"/>
  <c r="E83" i="1"/>
  <c r="F75" i="1"/>
  <c r="G75" i="1"/>
  <c r="H75" i="1"/>
  <c r="I75" i="1"/>
  <c r="F74" i="1"/>
  <c r="G74" i="1"/>
  <c r="H74" i="1"/>
  <c r="I74" i="1"/>
  <c r="E75" i="1"/>
  <c r="E74" i="1"/>
  <c r="F73" i="1"/>
  <c r="F69" i="1"/>
  <c r="G69" i="1"/>
  <c r="H69" i="1"/>
  <c r="I69" i="1"/>
  <c r="F68" i="1"/>
  <c r="G68" i="1"/>
  <c r="H68" i="1"/>
  <c r="H67" i="1" s="1"/>
  <c r="I68" i="1"/>
  <c r="E69" i="1"/>
  <c r="E67" i="1" s="1"/>
  <c r="E68" i="1"/>
  <c r="G67" i="1"/>
  <c r="F63" i="1"/>
  <c r="G63" i="1"/>
  <c r="H63" i="1"/>
  <c r="I63" i="1"/>
  <c r="F62" i="1"/>
  <c r="F61" i="1" s="1"/>
  <c r="G62" i="1"/>
  <c r="G61" i="1" s="1"/>
  <c r="H62" i="1"/>
  <c r="H61" i="1" s="1"/>
  <c r="I62" i="1"/>
  <c r="I61" i="1" s="1"/>
  <c r="E63" i="1"/>
  <c r="E62" i="1"/>
  <c r="G52" i="1"/>
  <c r="H52" i="1"/>
  <c r="I52" i="1"/>
  <c r="F42" i="1"/>
  <c r="G42" i="1"/>
  <c r="H42" i="1"/>
  <c r="I42" i="1"/>
  <c r="E42" i="1"/>
  <c r="F41" i="1"/>
  <c r="G41" i="1"/>
  <c r="H41" i="1"/>
  <c r="I41" i="1"/>
  <c r="I40" i="1" s="1"/>
  <c r="E41" i="1"/>
  <c r="E11" i="1"/>
  <c r="F33" i="1"/>
  <c r="G33" i="1"/>
  <c r="H33" i="1"/>
  <c r="I33" i="1"/>
  <c r="F32" i="1"/>
  <c r="F31" i="1" s="1"/>
  <c r="G32" i="1"/>
  <c r="G31" i="1" s="1"/>
  <c r="H32" i="1"/>
  <c r="H31" i="1" s="1"/>
  <c r="I32" i="1"/>
  <c r="I31" i="1" s="1"/>
  <c r="E33" i="1"/>
  <c r="E32" i="1"/>
  <c r="F27" i="1"/>
  <c r="G27" i="1"/>
  <c r="H27" i="1"/>
  <c r="I27" i="1"/>
  <c r="F26" i="1"/>
  <c r="F25" i="1" s="1"/>
  <c r="G26" i="1"/>
  <c r="H26" i="1"/>
  <c r="I26" i="1"/>
  <c r="I25" i="1" s="1"/>
  <c r="E27" i="1"/>
  <c r="E26" i="1"/>
  <c r="H25" i="1"/>
  <c r="F15" i="1"/>
  <c r="G15" i="1"/>
  <c r="H15" i="1"/>
  <c r="I15" i="1"/>
  <c r="E15" i="1"/>
  <c r="E14" i="1"/>
  <c r="F14" i="1"/>
  <c r="G14" i="1"/>
  <c r="H14" i="1"/>
  <c r="H13" i="1" s="1"/>
  <c r="I14" i="1"/>
  <c r="F13" i="1"/>
  <c r="D210" i="1" l="1"/>
  <c r="E208" i="1"/>
  <c r="D208" i="1"/>
  <c r="D204" i="1"/>
  <c r="F202" i="1"/>
  <c r="D203" i="1"/>
  <c r="E202" i="1"/>
  <c r="G196" i="1"/>
  <c r="D196" i="1" s="1"/>
  <c r="D197" i="1"/>
  <c r="E190" i="1"/>
  <c r="D190" i="1" s="1"/>
  <c r="H172" i="1"/>
  <c r="G172" i="1"/>
  <c r="I172" i="1"/>
  <c r="D172" i="1" s="1"/>
  <c r="D144" i="1"/>
  <c r="E142" i="1"/>
  <c r="D142" i="1" s="1"/>
  <c r="D143" i="1"/>
  <c r="G151" i="1"/>
  <c r="D152" i="1"/>
  <c r="D151" i="1"/>
  <c r="D158" i="1"/>
  <c r="D157" i="1"/>
  <c r="D163" i="1"/>
  <c r="D54" i="1"/>
  <c r="I13" i="1"/>
  <c r="G82" i="1"/>
  <c r="D128" i="1"/>
  <c r="I133" i="1"/>
  <c r="D14" i="1"/>
  <c r="E31" i="1"/>
  <c r="D31" i="1" s="1"/>
  <c r="E109" i="1"/>
  <c r="E115" i="1"/>
  <c r="E121" i="1"/>
  <c r="E133" i="1"/>
  <c r="D74" i="1"/>
  <c r="D134" i="1"/>
  <c r="E25" i="1"/>
  <c r="F40" i="1"/>
  <c r="G40" i="1"/>
  <c r="E52" i="1"/>
  <c r="E61" i="1"/>
  <c r="E97" i="1"/>
  <c r="D97" i="1" s="1"/>
  <c r="G25" i="1"/>
  <c r="D25" i="1" s="1"/>
  <c r="G73" i="1"/>
  <c r="F127" i="1"/>
  <c r="D135" i="1"/>
  <c r="G13" i="1"/>
  <c r="E73" i="1"/>
  <c r="D83" i="1"/>
  <c r="D98" i="1"/>
  <c r="G103" i="1"/>
  <c r="F109" i="1"/>
  <c r="E127" i="1"/>
  <c r="F133" i="1"/>
  <c r="F52" i="1"/>
  <c r="F67" i="1"/>
  <c r="D67" i="1" s="1"/>
  <c r="H121" i="1"/>
  <c r="D129" i="1"/>
  <c r="D33" i="1"/>
  <c r="D42" i="1"/>
  <c r="I67" i="1"/>
  <c r="E91" i="1"/>
  <c r="D91" i="1" s="1"/>
  <c r="G91" i="1"/>
  <c r="D99" i="1"/>
  <c r="D117" i="1"/>
  <c r="D122" i="1"/>
  <c r="I127" i="1"/>
  <c r="G133" i="1"/>
  <c r="D133" i="1" s="1"/>
  <c r="G121" i="1"/>
  <c r="D123" i="1"/>
  <c r="G115" i="1"/>
  <c r="D116" i="1"/>
  <c r="D111" i="1"/>
  <c r="D109" i="1"/>
  <c r="D110" i="1"/>
  <c r="E103" i="1"/>
  <c r="D103" i="1" s="1"/>
  <c r="D104" i="1"/>
  <c r="D93" i="1"/>
  <c r="D92" i="1"/>
  <c r="D84" i="1"/>
  <c r="E82" i="1"/>
  <c r="D82" i="1"/>
  <c r="H73" i="1"/>
  <c r="D73" i="1" s="1"/>
  <c r="D75" i="1"/>
  <c r="I73" i="1"/>
  <c r="D68" i="1"/>
  <c r="D69" i="1"/>
  <c r="D62" i="1"/>
  <c r="D63" i="1"/>
  <c r="D61" i="1"/>
  <c r="D53" i="1"/>
  <c r="H40" i="1"/>
  <c r="E40" i="1"/>
  <c r="D41" i="1"/>
  <c r="D32" i="1"/>
  <c r="D27" i="1"/>
  <c r="D26" i="1"/>
  <c r="D15" i="1"/>
  <c r="E13" i="1"/>
  <c r="D13" i="1" s="1"/>
  <c r="F39" i="1"/>
  <c r="G39" i="1"/>
  <c r="H39" i="1"/>
  <c r="I39" i="1"/>
  <c r="E39" i="1"/>
  <c r="F189" i="1"/>
  <c r="G189" i="1"/>
  <c r="H189" i="1"/>
  <c r="I189" i="1"/>
  <c r="F188" i="1"/>
  <c r="G188" i="1"/>
  <c r="H188" i="1"/>
  <c r="H187" i="1" s="1"/>
  <c r="I188" i="1"/>
  <c r="E189" i="1"/>
  <c r="E188" i="1"/>
  <c r="F211" i="1"/>
  <c r="G211" i="1"/>
  <c r="H211" i="1"/>
  <c r="I211" i="1"/>
  <c r="E211" i="1"/>
  <c r="D212" i="1"/>
  <c r="D213" i="1"/>
  <c r="F205" i="1"/>
  <c r="G205" i="1"/>
  <c r="H205" i="1"/>
  <c r="I205" i="1"/>
  <c r="E205" i="1"/>
  <c r="F199" i="1"/>
  <c r="G199" i="1"/>
  <c r="H199" i="1"/>
  <c r="I199" i="1"/>
  <c r="E199" i="1"/>
  <c r="F193" i="1"/>
  <c r="G193" i="1"/>
  <c r="H193" i="1"/>
  <c r="I193" i="1"/>
  <c r="E193" i="1"/>
  <c r="D207" i="1"/>
  <c r="D194" i="1"/>
  <c r="D195" i="1"/>
  <c r="D200" i="1"/>
  <c r="D201" i="1"/>
  <c r="D206" i="1"/>
  <c r="F170" i="1"/>
  <c r="G170" i="1"/>
  <c r="H170" i="1"/>
  <c r="I170" i="1"/>
  <c r="F171" i="1"/>
  <c r="F169" i="1" s="1"/>
  <c r="G171" i="1"/>
  <c r="G169" i="1" s="1"/>
  <c r="H171" i="1"/>
  <c r="I171" i="1"/>
  <c r="E171" i="1"/>
  <c r="E170" i="1"/>
  <c r="F181" i="1"/>
  <c r="G181" i="1"/>
  <c r="H181" i="1"/>
  <c r="I181" i="1"/>
  <c r="E181" i="1"/>
  <c r="D182" i="1"/>
  <c r="D183" i="1"/>
  <c r="E140" i="1"/>
  <c r="F141" i="1"/>
  <c r="G141" i="1"/>
  <c r="H141" i="1"/>
  <c r="I141" i="1"/>
  <c r="F140" i="1"/>
  <c r="G140" i="1"/>
  <c r="H140" i="1"/>
  <c r="I140" i="1"/>
  <c r="E141" i="1"/>
  <c r="F160" i="1"/>
  <c r="G160" i="1"/>
  <c r="H160" i="1"/>
  <c r="I160" i="1"/>
  <c r="E160" i="1"/>
  <c r="D161" i="1"/>
  <c r="D162" i="1"/>
  <c r="F175" i="1"/>
  <c r="G175" i="1"/>
  <c r="H175" i="1"/>
  <c r="I175" i="1"/>
  <c r="F178" i="1"/>
  <c r="G178" i="1"/>
  <c r="H178" i="1"/>
  <c r="I178" i="1"/>
  <c r="F184" i="1"/>
  <c r="G184" i="1"/>
  <c r="H184" i="1"/>
  <c r="I184" i="1"/>
  <c r="E184" i="1"/>
  <c r="E178" i="1"/>
  <c r="E175" i="1"/>
  <c r="D176" i="1"/>
  <c r="D177" i="1"/>
  <c r="D179" i="1"/>
  <c r="D180" i="1"/>
  <c r="D185" i="1"/>
  <c r="D186" i="1"/>
  <c r="F166" i="1"/>
  <c r="G166" i="1"/>
  <c r="H166" i="1"/>
  <c r="I166" i="1"/>
  <c r="E166" i="1"/>
  <c r="F148" i="1"/>
  <c r="G148" i="1"/>
  <c r="H148" i="1"/>
  <c r="I148" i="1"/>
  <c r="E148" i="1"/>
  <c r="F145" i="1"/>
  <c r="G145" i="1"/>
  <c r="H145" i="1"/>
  <c r="I145" i="1"/>
  <c r="E145" i="1"/>
  <c r="D146" i="1"/>
  <c r="D147" i="1"/>
  <c r="D149" i="1"/>
  <c r="D150" i="1"/>
  <c r="D167" i="1"/>
  <c r="D168" i="1"/>
  <c r="D202" i="1" l="1"/>
  <c r="D40" i="1"/>
  <c r="D52" i="1"/>
  <c r="D115" i="1"/>
  <c r="D127" i="1"/>
  <c r="D121" i="1"/>
  <c r="G187" i="1"/>
  <c r="I187" i="1"/>
  <c r="D211" i="1"/>
  <c r="D188" i="1"/>
  <c r="F187" i="1"/>
  <c r="E187" i="1"/>
  <c r="D205" i="1"/>
  <c r="D199" i="1"/>
  <c r="D193" i="1"/>
  <c r="D189" i="1"/>
  <c r="H169" i="1"/>
  <c r="I169" i="1"/>
  <c r="D184" i="1"/>
  <c r="D181" i="1"/>
  <c r="D178" i="1"/>
  <c r="D170" i="1"/>
  <c r="D175" i="1"/>
  <c r="E169" i="1"/>
  <c r="D160" i="1"/>
  <c r="D171" i="1"/>
  <c r="I139" i="1"/>
  <c r="H139" i="1"/>
  <c r="G139" i="1"/>
  <c r="F139" i="1"/>
  <c r="E139" i="1"/>
  <c r="D141" i="1"/>
  <c r="D140" i="1"/>
  <c r="D148" i="1"/>
  <c r="D145" i="1"/>
  <c r="D166" i="1"/>
  <c r="D187" i="1" l="1"/>
  <c r="D169" i="1"/>
  <c r="D139" i="1"/>
  <c r="I112" i="1" l="1"/>
  <c r="H124" i="1"/>
  <c r="H112" i="1"/>
  <c r="F118" i="1" l="1"/>
  <c r="F38" i="1" l="1"/>
  <c r="G38" i="1"/>
  <c r="H38" i="1"/>
  <c r="I38" i="1"/>
  <c r="F46" i="1"/>
  <c r="G46" i="1"/>
  <c r="H46" i="1"/>
  <c r="I46" i="1"/>
  <c r="E46" i="1"/>
  <c r="D47" i="1"/>
  <c r="D48" i="1"/>
  <c r="F136" i="1"/>
  <c r="G136" i="1"/>
  <c r="H136" i="1"/>
  <c r="I136" i="1"/>
  <c r="E136" i="1"/>
  <c r="F130" i="1"/>
  <c r="G130" i="1"/>
  <c r="H130" i="1"/>
  <c r="I130" i="1"/>
  <c r="E130" i="1"/>
  <c r="F124" i="1"/>
  <c r="G124" i="1"/>
  <c r="I124" i="1"/>
  <c r="E124" i="1"/>
  <c r="G118" i="1"/>
  <c r="H118" i="1"/>
  <c r="I118" i="1"/>
  <c r="E118" i="1"/>
  <c r="F112" i="1"/>
  <c r="G112" i="1"/>
  <c r="E112" i="1"/>
  <c r="F106" i="1"/>
  <c r="G106" i="1"/>
  <c r="H106" i="1"/>
  <c r="I106" i="1"/>
  <c r="E106" i="1"/>
  <c r="F100" i="1"/>
  <c r="G100" i="1"/>
  <c r="H100" i="1"/>
  <c r="I100" i="1"/>
  <c r="E100" i="1"/>
  <c r="F94" i="1"/>
  <c r="G94" i="1"/>
  <c r="H94" i="1"/>
  <c r="I94" i="1"/>
  <c r="E94" i="1"/>
  <c r="F88" i="1"/>
  <c r="G88" i="1"/>
  <c r="H88" i="1"/>
  <c r="I88" i="1"/>
  <c r="E88" i="1"/>
  <c r="F85" i="1"/>
  <c r="G85" i="1"/>
  <c r="H85" i="1"/>
  <c r="I85" i="1"/>
  <c r="E85" i="1"/>
  <c r="F79" i="1"/>
  <c r="G79" i="1"/>
  <c r="H79" i="1"/>
  <c r="I79" i="1"/>
  <c r="E79" i="1"/>
  <c r="F76" i="1"/>
  <c r="G76" i="1"/>
  <c r="H76" i="1"/>
  <c r="I76" i="1"/>
  <c r="E76" i="1"/>
  <c r="F70" i="1"/>
  <c r="G70" i="1"/>
  <c r="H70" i="1"/>
  <c r="I70" i="1"/>
  <c r="E70" i="1"/>
  <c r="F64" i="1"/>
  <c r="G64" i="1"/>
  <c r="H64" i="1"/>
  <c r="I64" i="1"/>
  <c r="E64" i="1"/>
  <c r="F58" i="1"/>
  <c r="G58" i="1"/>
  <c r="H58" i="1"/>
  <c r="I58" i="1"/>
  <c r="E58" i="1"/>
  <c r="F49" i="1"/>
  <c r="G49" i="1"/>
  <c r="H49" i="1"/>
  <c r="I49" i="1"/>
  <c r="E49" i="1"/>
  <c r="F43" i="1"/>
  <c r="G43" i="1"/>
  <c r="H43" i="1"/>
  <c r="I43" i="1"/>
  <c r="E43" i="1"/>
  <c r="D44" i="1"/>
  <c r="D45" i="1"/>
  <c r="D50" i="1"/>
  <c r="D51" i="1"/>
  <c r="D59" i="1"/>
  <c r="D60" i="1"/>
  <c r="D65" i="1"/>
  <c r="D66" i="1"/>
  <c r="D71" i="1"/>
  <c r="D72" i="1"/>
  <c r="D77" i="1"/>
  <c r="D78" i="1"/>
  <c r="D80" i="1"/>
  <c r="D81" i="1"/>
  <c r="D86" i="1"/>
  <c r="D87" i="1"/>
  <c r="D89" i="1"/>
  <c r="D90" i="1"/>
  <c r="D95" i="1"/>
  <c r="D96" i="1"/>
  <c r="D101" i="1"/>
  <c r="D102" i="1"/>
  <c r="D107" i="1"/>
  <c r="D108" i="1"/>
  <c r="D113" i="1"/>
  <c r="D114" i="1"/>
  <c r="D119" i="1"/>
  <c r="D120" i="1"/>
  <c r="D125" i="1"/>
  <c r="D126" i="1"/>
  <c r="D131" i="1"/>
  <c r="D132" i="1"/>
  <c r="D137" i="1"/>
  <c r="D138" i="1"/>
  <c r="F12" i="1"/>
  <c r="F9" i="1" s="1"/>
  <c r="G12" i="1"/>
  <c r="G9" i="1" s="1"/>
  <c r="H12" i="1"/>
  <c r="H9" i="1" s="1"/>
  <c r="I12" i="1"/>
  <c r="I9" i="1" s="1"/>
  <c r="E12" i="1"/>
  <c r="E9" i="1" s="1"/>
  <c r="F11" i="1"/>
  <c r="G11" i="1"/>
  <c r="H11" i="1"/>
  <c r="I11" i="1"/>
  <c r="F34" i="1"/>
  <c r="G34" i="1"/>
  <c r="H34" i="1"/>
  <c r="I34" i="1"/>
  <c r="E34" i="1"/>
  <c r="D35" i="1"/>
  <c r="D36" i="1"/>
  <c r="F28" i="1"/>
  <c r="G28" i="1"/>
  <c r="H28" i="1"/>
  <c r="I28" i="1"/>
  <c r="E28" i="1"/>
  <c r="F22" i="1"/>
  <c r="G22" i="1"/>
  <c r="H22" i="1"/>
  <c r="I22" i="1"/>
  <c r="E22" i="1"/>
  <c r="F19" i="1"/>
  <c r="G19" i="1"/>
  <c r="H19" i="1"/>
  <c r="I19" i="1"/>
  <c r="E19" i="1"/>
  <c r="F16" i="1"/>
  <c r="G16" i="1"/>
  <c r="H16" i="1"/>
  <c r="I16" i="1"/>
  <c r="E16" i="1"/>
  <c r="D17" i="1"/>
  <c r="D18" i="1"/>
  <c r="D20" i="1"/>
  <c r="D21" i="1"/>
  <c r="D23" i="1"/>
  <c r="D24" i="1"/>
  <c r="D29" i="1"/>
  <c r="D30" i="1"/>
  <c r="D9" i="1" l="1"/>
  <c r="H8" i="1"/>
  <c r="H7" i="1" s="1"/>
  <c r="F8" i="1"/>
  <c r="F7" i="1" s="1"/>
  <c r="D124" i="1"/>
  <c r="E7" i="1"/>
  <c r="I8" i="1"/>
  <c r="I7" i="1" s="1"/>
  <c r="G8" i="1"/>
  <c r="G7" i="1" s="1"/>
  <c r="D136" i="1"/>
  <c r="D100" i="1"/>
  <c r="G37" i="1"/>
  <c r="D76" i="1"/>
  <c r="D58" i="1"/>
  <c r="D130" i="1"/>
  <c r="F37" i="1"/>
  <c r="H37" i="1"/>
  <c r="D118" i="1"/>
  <c r="D106" i="1"/>
  <c r="D94" i="1"/>
  <c r="D70" i="1"/>
  <c r="D49" i="1"/>
  <c r="D39" i="1"/>
  <c r="D46" i="1"/>
  <c r="D112" i="1"/>
  <c r="D88" i="1"/>
  <c r="D85" i="1"/>
  <c r="D79" i="1"/>
  <c r="D64" i="1"/>
  <c r="I37" i="1"/>
  <c r="D38" i="1"/>
  <c r="E37" i="1"/>
  <c r="D43" i="1"/>
  <c r="D34" i="1"/>
  <c r="D28" i="1"/>
  <c r="D22" i="1"/>
  <c r="D19" i="1"/>
  <c r="H10" i="1"/>
  <c r="D11" i="1"/>
  <c r="G10" i="1"/>
  <c r="F10" i="1"/>
  <c r="D16" i="1"/>
  <c r="D12" i="1"/>
  <c r="E10" i="1"/>
  <c r="I10" i="1"/>
  <c r="D7" i="1" l="1"/>
  <c r="D8" i="1"/>
  <c r="D37" i="1"/>
  <c r="D10" i="1"/>
</calcChain>
</file>

<file path=xl/sharedStrings.xml><?xml version="1.0" encoding="utf-8"?>
<sst xmlns="http://schemas.openxmlformats.org/spreadsheetml/2006/main" count="283" uniqueCount="83">
  <si>
    <t>Наименование мероприятий</t>
  </si>
  <si>
    <t>Источники финансирования</t>
  </si>
  <si>
    <t>Объем бюджетных ассигнований, тыс. руб.</t>
  </si>
  <si>
    <t>Приложение к муниципальной программе муниципального образования "Зеленоградский муниципальный округ Калининградской области" "Развитие образования на 2020 - 2024 годы"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</si>
  <si>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образования на 2020 - 2024 годы"</t>
  </si>
  <si>
    <t>ВСЕГО</t>
  </si>
  <si>
    <t>Муниципальная программа "Развитие образования на 2020-2024 годы"</t>
  </si>
  <si>
    <t>Всего:</t>
  </si>
  <si>
    <t>Бюджетные средства</t>
  </si>
  <si>
    <t>Внебюджетные средства</t>
  </si>
  <si>
    <t>Подпрограмма 1 "Развитие дошкольного образования"</t>
  </si>
  <si>
    <t>Расходы на осуществление деятельности (оказание услуг) дошкольными учреждениями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</si>
  <si>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</si>
  <si>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Финансовое обеспечения получения дошкольного образования в муниципальных дошкольных общеобразовательных организацях</t>
  </si>
  <si>
    <t>Всего по подпрограмме 1:</t>
  </si>
  <si>
    <t>Всего по подпрограмме 2:</t>
  </si>
  <si>
    <t>Подпрограмма 2 "Развитие начального общего, основного общего, среднего общего образования"</t>
  </si>
  <si>
    <t>Перечень подпрограмм муниципальной программы и отдельных мероприятий, не включенных в подпрограммы</t>
  </si>
  <si>
    <t>Субсидия на финансовое обеспечение муниципального задания на предоставление муниципальных услуг (выполнение работ) по общему образованию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</si>
  <si>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</si>
  <si>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</si>
  <si>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</si>
  <si>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</si>
  <si>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</si>
  <si>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</si>
  <si>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</si>
  <si>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</si>
  <si>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</si>
  <si>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</si>
  <si>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</si>
  <si>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Осуществление мероприятий по развитию инфраструктуры общеобразовательных организаций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</si>
  <si>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</si>
  <si>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</si>
  <si>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Внедрение целевой модели цифровой образовательной среды в общеобразовательных организациях и профессиональных общеобразовательных организациях</t>
  </si>
  <si>
    <t>Расходы на осуществление деятельности (оказание услуг) общеобразовательными учреждениями</t>
  </si>
  <si>
    <t>Всего по подпрограмме 3:</t>
  </si>
  <si>
    <t>Подпрограмма 3 "Развитие дополнительного образования"</t>
  </si>
  <si>
    <t>Расходы на осуществление деятельности (оказание услуг) учреждениями дополнительного образования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</si>
  <si>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</si>
  <si>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Субсидии на финансовое обеспечение муниципального задания на предоставление муниципальных услуг (выполнение работ) по дополнительному образованию </t>
  </si>
  <si>
    <t>Всего по подпрограмме 4:</t>
  </si>
  <si>
    <t>Подпрограмма 4 "Организация отдыха и оздоровления детей"</t>
  </si>
  <si>
    <t>Организация отдыха и оздоровления детей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</si>
  <si>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</si>
  <si>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</si>
  <si>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Обеспечение санитарно-противоэпидемических мероприятий, включая проведение анализов на определение РНК короноворуса 2019-nCOVID (ПЦР-исследований) в муниципальных организациях отдыха детей и их оздоровления за счет средств резервного фонда Правительства Калининградской области</t>
  </si>
  <si>
    <t>Отдельные мероприятия муниципальной программы</t>
  </si>
  <si>
    <t>Всего по мероприятиям:</t>
  </si>
  <si>
    <t>Проведение мероприятий</t>
  </si>
  <si>
    <t>Расходы на обеспечение функций муниципальных органов</t>
  </si>
  <si>
    <t>Обеспечение антитеррористической защищенности объектов (территорий) образовательных организаций</t>
  </si>
  <si>
    <t>Всего по муниципальной программе: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</si>
  <si>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</si>
  <si>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</t>
  </si>
  <si>
    <t>Основное мероприятие "Предоставление дошкольного образования"</t>
  </si>
  <si>
    <t>Основное мероприятие "Улучшение условий предоставления образования и обеспечение безопасности обучающихся"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</si>
  <si>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</si>
  <si>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Основное мероприятие "Предоставление питания льготной категории обучающихся"</t>
  </si>
  <si>
    <t>Основное мероприятие "Модернизация автобусного парка"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</si>
  <si>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</si>
  <si>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</si>
  <si>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ркализующих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</si>
  <si>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Основное мероприятие "Осуществление мероприятий по развитию инфраструктуры общеобразовательных организаций"</t>
  </si>
  <si>
    <t xml:space="preserve"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 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</si>
  <si>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занятия физической культурой и спортом"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</si>
  <si>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общеобразовательных организациях"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</si>
  <si>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</si>
  <si>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</si>
  <si>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</si>
  <si>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Софинансирование расходов, возникших при реализации персонифицированного финансирования дополнительного образования дететй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</si>
  <si>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</si>
  <si>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Основное мероприятие "Реализация дополнительных общеобразовательных общеразвивающих программ"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</si>
  <si>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области""</t>
  </si>
  <si>
    <t>Основное мероприятие "Прочие мероприятия в области образования"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</si>
  <si>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</si>
  <si>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</si>
  <si>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Основное мероприятие "Осуществление единовременной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образовательные организации"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</si>
  <si>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</si>
  <si>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"Организация бесплатной перевозки обучающихся к муниципальным общеобразовательным учреждениям"</t>
  </si>
  <si>
    <t>Основное мероприятие "Персонифицированное дополнительное образование детей"</t>
  </si>
  <si>
    <t>Основное мероприятие "Предоставление дополнительного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</si>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</sst>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2" fillId="0" borderId="1" xfId="0" applyNumberFormat="1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2" xfId="0" applyNumberFormat="1" applyFont="1" applyBorder="1"/>
    <xf numFmtId="4" fontId="2" fillId="0" borderId="15" xfId="0" applyNumberFormat="1" applyFont="1" applyBorder="1"/>
    <xf numFmtId="4" fontId="1" fillId="0" borderId="15" xfId="0" applyNumberFormat="1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" fontId="1" fillId="0" borderId="23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2" fillId="0" borderId="10" xfId="0" applyNumberFormat="1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tabSelected="1" topLeftCell="A196" workbookViewId="0">
      <selection activeCell="B229" sqref="B229"/>
    </sheetView>
  </sheetViews>
  <sheetFormatPr defaultRowHeight="14.4" x14ac:dyDescent="0.3"/>
  <cols>
    <col min="1" max="1" width="33.21875" customWidth="1"/>
    <col min="2" max="2" width="99.6640625" customWidth="1"/>
    <col min="3" max="3" width="27.6640625" customWidth="1"/>
    <col min="4" max="9" width="14.88671875" customWidth="1"/>
  </cols>
  <sheetData>
    <row r="1" spans="1:12" ht="64.5" customHeight="1" x14ac:dyDescent="0.3">
      <c r="G1" s="34" t="s">
        <v>3</v>
      </c>
      <c r="H1" s="34"/>
      <c r="I1" s="34"/>
    </row>
    <row r="3" spans="1:12" ht="30" customHeight="1" x14ac:dyDescent="0.3">
      <c r="A3" s="35" t="s">
        <v>4</v>
      </c>
      <c r="B3" s="35"/>
      <c r="C3" s="35"/>
      <c r="D3" s="35"/>
      <c r="E3" s="35"/>
      <c r="F3" s="35"/>
      <c r="G3" s="35"/>
      <c r="H3" s="35"/>
      <c r="I3" s="35"/>
    </row>
    <row r="4" spans="1:12" ht="15" thickBot="1" x14ac:dyDescent="0.35"/>
    <row r="5" spans="1:12" ht="60" customHeight="1" x14ac:dyDescent="0.3">
      <c r="A5" s="30" t="s">
        <v>17</v>
      </c>
      <c r="B5" s="32" t="s">
        <v>0</v>
      </c>
      <c r="C5" s="32" t="s">
        <v>1</v>
      </c>
      <c r="D5" s="36" t="s">
        <v>2</v>
      </c>
      <c r="E5" s="37"/>
      <c r="F5" s="37"/>
      <c r="G5" s="37"/>
      <c r="H5" s="37"/>
      <c r="I5" s="38"/>
      <c r="J5" s="1"/>
      <c r="K5" s="1"/>
      <c r="L5" s="1"/>
    </row>
    <row r="6" spans="1:12" ht="15" thickBot="1" x14ac:dyDescent="0.35">
      <c r="A6" s="31"/>
      <c r="B6" s="33"/>
      <c r="C6" s="33"/>
      <c r="D6" s="23" t="s">
        <v>5</v>
      </c>
      <c r="E6" s="24">
        <v>2020</v>
      </c>
      <c r="F6" s="24">
        <v>2021</v>
      </c>
      <c r="G6" s="24">
        <v>2022</v>
      </c>
      <c r="H6" s="24">
        <v>2023</v>
      </c>
      <c r="I6" s="25">
        <v>2024</v>
      </c>
    </row>
    <row r="7" spans="1:12" ht="28.2" x14ac:dyDescent="0.3">
      <c r="A7" s="39" t="s">
        <v>6</v>
      </c>
      <c r="B7" s="40"/>
      <c r="C7" s="20" t="s">
        <v>51</v>
      </c>
      <c r="D7" s="21">
        <f t="shared" ref="D7:D12" si="0">SUM(E7:I7)</f>
        <v>3465589.1299999994</v>
      </c>
      <c r="E7" s="21">
        <f>SUM(E8:E9)</f>
        <v>593175.61</v>
      </c>
      <c r="F7" s="21">
        <f t="shared" ref="F7:I7" si="1">SUM(F8:F9)</f>
        <v>697105.17</v>
      </c>
      <c r="G7" s="21">
        <f t="shared" si="1"/>
        <v>720956.33</v>
      </c>
      <c r="H7" s="21">
        <f t="shared" si="1"/>
        <v>720481.40999999992</v>
      </c>
      <c r="I7" s="22">
        <f t="shared" si="1"/>
        <v>733870.61</v>
      </c>
    </row>
    <row r="8" spans="1:12" x14ac:dyDescent="0.3">
      <c r="A8" s="39"/>
      <c r="B8" s="40"/>
      <c r="C8" s="2" t="s">
        <v>8</v>
      </c>
      <c r="D8" s="8">
        <f t="shared" si="0"/>
        <v>3192599.1299999994</v>
      </c>
      <c r="E8" s="8">
        <f>E11+E38+E140+E170+E188</f>
        <v>547575.61</v>
      </c>
      <c r="F8" s="8">
        <f>F11+F38+F140+F170+F188</f>
        <v>642585.17000000004</v>
      </c>
      <c r="G8" s="8">
        <f>G11+G38+G140+G170+G188</f>
        <v>663666.32999999996</v>
      </c>
      <c r="H8" s="8">
        <f>H11+H38+H140+H170+H188</f>
        <v>662691.40999999992</v>
      </c>
      <c r="I8" s="12">
        <f>I11+I38+I140+I170+I188</f>
        <v>676080.61</v>
      </c>
    </row>
    <row r="9" spans="1:12" ht="15" thickBot="1" x14ac:dyDescent="0.35">
      <c r="A9" s="39"/>
      <c r="B9" s="40"/>
      <c r="C9" s="4" t="s">
        <v>9</v>
      </c>
      <c r="D9" s="9">
        <f t="shared" si="0"/>
        <v>272990</v>
      </c>
      <c r="E9" s="9">
        <f>E12+E39+E141+E171+E189</f>
        <v>45600</v>
      </c>
      <c r="F9" s="9">
        <f>F12+F39+F141+F171+F189</f>
        <v>54520</v>
      </c>
      <c r="G9" s="9">
        <f>G12+G39+G141+G171+G189</f>
        <v>57290</v>
      </c>
      <c r="H9" s="9">
        <f>H12+H39+H141+H171+H189</f>
        <v>57790</v>
      </c>
      <c r="I9" s="19">
        <f>I12+I39+I141+I171+I189</f>
        <v>57790</v>
      </c>
    </row>
    <row r="10" spans="1:12" ht="15" customHeight="1" x14ac:dyDescent="0.3">
      <c r="A10" s="44" t="s">
        <v>10</v>
      </c>
      <c r="B10" s="42"/>
      <c r="C10" s="5" t="s">
        <v>14</v>
      </c>
      <c r="D10" s="10">
        <f t="shared" si="0"/>
        <v>1212177.6200000001</v>
      </c>
      <c r="E10" s="10">
        <f>SUM(E11:E12)</f>
        <v>215510.71000000002</v>
      </c>
      <c r="F10" s="10">
        <f t="shared" ref="F10:I10" si="2">SUM(F11:F12)</f>
        <v>231468.25</v>
      </c>
      <c r="G10" s="10">
        <f t="shared" si="2"/>
        <v>254050.94999999998</v>
      </c>
      <c r="H10" s="10">
        <f t="shared" si="2"/>
        <v>252657.23</v>
      </c>
      <c r="I10" s="11">
        <f t="shared" si="2"/>
        <v>258490.48</v>
      </c>
    </row>
    <row r="11" spans="1:12" x14ac:dyDescent="0.3">
      <c r="A11" s="45"/>
      <c r="B11" s="43"/>
      <c r="C11" s="2" t="s">
        <v>8</v>
      </c>
      <c r="D11" s="8">
        <f t="shared" si="0"/>
        <v>1103177.6200000001</v>
      </c>
      <c r="E11" s="8">
        <f>E17+E20+E23+E29+E35</f>
        <v>196510.71000000002</v>
      </c>
      <c r="F11" s="8">
        <f t="shared" ref="F11:I11" si="3">F17+F20+F23+F29+F35</f>
        <v>210468.25</v>
      </c>
      <c r="G11" s="8">
        <f t="shared" si="3"/>
        <v>231050.94999999998</v>
      </c>
      <c r="H11" s="8">
        <f t="shared" si="3"/>
        <v>229657.23</v>
      </c>
      <c r="I11" s="12">
        <f t="shared" si="3"/>
        <v>235490.48</v>
      </c>
    </row>
    <row r="12" spans="1:12" x14ac:dyDescent="0.3">
      <c r="A12" s="45"/>
      <c r="B12" s="43"/>
      <c r="C12" s="2" t="s">
        <v>9</v>
      </c>
      <c r="D12" s="8">
        <f t="shared" si="0"/>
        <v>109000</v>
      </c>
      <c r="E12" s="8">
        <f>E18+E21+E24+E30+E36</f>
        <v>19000</v>
      </c>
      <c r="F12" s="8">
        <f t="shared" ref="F12:I12" si="4">F18+F21+F24+F30+F36</f>
        <v>21000</v>
      </c>
      <c r="G12" s="8">
        <f t="shared" si="4"/>
        <v>23000</v>
      </c>
      <c r="H12" s="8">
        <f t="shared" si="4"/>
        <v>23000</v>
      </c>
      <c r="I12" s="12">
        <f t="shared" si="4"/>
        <v>23000</v>
      </c>
    </row>
    <row r="13" spans="1:12" x14ac:dyDescent="0.3">
      <c r="A13" s="45"/>
      <c r="B13" s="27" t="s">
        <v>54</v>
      </c>
      <c r="C13" s="2" t="s">
        <v>7</v>
      </c>
      <c r="D13" s="8">
        <f>SUM(E13:I13)</f>
        <v>609983.75999999989</v>
      </c>
      <c r="E13" s="8">
        <f>SUM(E14:E15)</f>
        <v>211531.41</v>
      </c>
      <c r="F13" s="8">
        <f t="shared" ref="F13:I13" si="5">SUM(F14:F15)</f>
        <v>91753.08</v>
      </c>
      <c r="G13" s="8">
        <f t="shared" si="5"/>
        <v>102233.09</v>
      </c>
      <c r="H13" s="8">
        <f t="shared" si="5"/>
        <v>102233.09</v>
      </c>
      <c r="I13" s="12">
        <f t="shared" si="5"/>
        <v>102233.09</v>
      </c>
    </row>
    <row r="14" spans="1:12" x14ac:dyDescent="0.3">
      <c r="A14" s="45"/>
      <c r="B14" s="28"/>
      <c r="C14" s="3" t="s">
        <v>8</v>
      </c>
      <c r="D14" s="13">
        <f t="shared" ref="D14:D15" si="6">SUM(E14:I14)</f>
        <v>500983.75999999989</v>
      </c>
      <c r="E14" s="13">
        <f>E17+E20+E23</f>
        <v>192531.41</v>
      </c>
      <c r="F14" s="13">
        <f t="shared" ref="F14:I14" si="7">F17+F20</f>
        <v>70753.08</v>
      </c>
      <c r="G14" s="13">
        <f t="shared" si="7"/>
        <v>79233.09</v>
      </c>
      <c r="H14" s="13">
        <f t="shared" si="7"/>
        <v>79233.09</v>
      </c>
      <c r="I14" s="14">
        <f t="shared" si="7"/>
        <v>79233.09</v>
      </c>
    </row>
    <row r="15" spans="1:12" x14ac:dyDescent="0.3">
      <c r="A15" s="45"/>
      <c r="B15" s="29"/>
      <c r="C15" s="3" t="s">
        <v>9</v>
      </c>
      <c r="D15" s="13">
        <f t="shared" si="6"/>
        <v>109000</v>
      </c>
      <c r="E15" s="13">
        <f>E18+E21+E24</f>
        <v>19000</v>
      </c>
      <c r="F15" s="13">
        <f t="shared" ref="F15:I15" si="8">F18+F21+F24</f>
        <v>21000</v>
      </c>
      <c r="G15" s="13">
        <f t="shared" si="8"/>
        <v>23000</v>
      </c>
      <c r="H15" s="13">
        <f t="shared" si="8"/>
        <v>23000</v>
      </c>
      <c r="I15" s="14">
        <f t="shared" si="8"/>
        <v>23000</v>
      </c>
    </row>
    <row r="16" spans="1:12" ht="15" customHeight="1" x14ac:dyDescent="0.3">
      <c r="A16" s="45"/>
      <c r="B16" s="41" t="s">
        <v>13</v>
      </c>
      <c r="C16" s="2" t="s">
        <v>7</v>
      </c>
      <c r="D16" s="8">
        <f>SUM(E16:I16)</f>
        <v>184687.35</v>
      </c>
      <c r="E16" s="8">
        <f>SUM(E17:E18)</f>
        <v>92934.27</v>
      </c>
      <c r="F16" s="8">
        <f t="shared" ref="F16:I16" si="9">SUM(F17:F18)</f>
        <v>91753.08</v>
      </c>
      <c r="G16" s="8">
        <f t="shared" si="9"/>
        <v>0</v>
      </c>
      <c r="H16" s="8">
        <f t="shared" si="9"/>
        <v>0</v>
      </c>
      <c r="I16" s="12">
        <f t="shared" si="9"/>
        <v>0</v>
      </c>
    </row>
    <row r="17" spans="1:9" x14ac:dyDescent="0.3">
      <c r="A17" s="45"/>
      <c r="B17" s="41"/>
      <c r="C17" s="3" t="s">
        <v>8</v>
      </c>
      <c r="D17" s="13">
        <f t="shared" ref="D17:D36" si="10">SUM(E17:I17)</f>
        <v>144687.35</v>
      </c>
      <c r="E17" s="13">
        <v>73934.27</v>
      </c>
      <c r="F17" s="13">
        <v>70753.08</v>
      </c>
      <c r="G17" s="13">
        <v>0</v>
      </c>
      <c r="H17" s="13">
        <v>0</v>
      </c>
      <c r="I17" s="14">
        <v>0</v>
      </c>
    </row>
    <row r="18" spans="1:9" x14ac:dyDescent="0.3">
      <c r="A18" s="45"/>
      <c r="B18" s="41"/>
      <c r="C18" s="3" t="s">
        <v>9</v>
      </c>
      <c r="D18" s="13">
        <f t="shared" si="10"/>
        <v>40000</v>
      </c>
      <c r="E18" s="13">
        <v>19000</v>
      </c>
      <c r="F18" s="13">
        <v>21000</v>
      </c>
      <c r="G18" s="13">
        <v>0</v>
      </c>
      <c r="H18" s="13">
        <v>0</v>
      </c>
      <c r="I18" s="14">
        <v>0</v>
      </c>
    </row>
    <row r="19" spans="1:9" x14ac:dyDescent="0.3">
      <c r="A19" s="45"/>
      <c r="B19" s="41" t="s">
        <v>11</v>
      </c>
      <c r="C19" s="2" t="s">
        <v>7</v>
      </c>
      <c r="D19" s="8">
        <f t="shared" si="10"/>
        <v>306699.27</v>
      </c>
      <c r="E19" s="8">
        <f>SUM(E20:E21)</f>
        <v>0</v>
      </c>
      <c r="F19" s="8">
        <f t="shared" ref="F19:I19" si="11">SUM(F20:F21)</f>
        <v>0</v>
      </c>
      <c r="G19" s="8">
        <f t="shared" si="11"/>
        <v>102233.09</v>
      </c>
      <c r="H19" s="8">
        <f t="shared" si="11"/>
        <v>102233.09</v>
      </c>
      <c r="I19" s="12">
        <f t="shared" si="11"/>
        <v>102233.09</v>
      </c>
    </row>
    <row r="20" spans="1:9" x14ac:dyDescent="0.3">
      <c r="A20" s="45"/>
      <c r="B20" s="41"/>
      <c r="C20" s="3" t="s">
        <v>8</v>
      </c>
      <c r="D20" s="13">
        <f t="shared" si="10"/>
        <v>237699.27</v>
      </c>
      <c r="E20" s="13">
        <v>0</v>
      </c>
      <c r="F20" s="13">
        <v>0</v>
      </c>
      <c r="G20" s="13">
        <v>79233.09</v>
      </c>
      <c r="H20" s="13">
        <v>79233.09</v>
      </c>
      <c r="I20" s="14">
        <v>79233.09</v>
      </c>
    </row>
    <row r="21" spans="1:9" x14ac:dyDescent="0.3">
      <c r="A21" s="45"/>
      <c r="B21" s="41"/>
      <c r="C21" s="3" t="s">
        <v>9</v>
      </c>
      <c r="D21" s="13">
        <f t="shared" si="10"/>
        <v>69000</v>
      </c>
      <c r="E21" s="13">
        <v>0</v>
      </c>
      <c r="F21" s="13">
        <v>0</v>
      </c>
      <c r="G21" s="13">
        <v>23000</v>
      </c>
      <c r="H21" s="13">
        <v>23000</v>
      </c>
      <c r="I21" s="14">
        <v>23000</v>
      </c>
    </row>
    <row r="22" spans="1:9" ht="23.4" customHeight="1" x14ac:dyDescent="0.3">
      <c r="A22" s="45"/>
      <c r="B22" s="41" t="s">
        <v>81</v>
      </c>
      <c r="C22" s="2" t="s">
        <v>7</v>
      </c>
      <c r="D22" s="8">
        <f t="shared" si="10"/>
        <v>705051</v>
      </c>
      <c r="E22" s="8">
        <f>SUM(E23:E24)</f>
        <v>118597.14</v>
      </c>
      <c r="F22" s="8">
        <f t="shared" ref="F22:I22" si="12">SUM(F23:F24)</f>
        <v>132999.72</v>
      </c>
      <c r="G22" s="8">
        <f t="shared" si="12"/>
        <v>148214.10999999999</v>
      </c>
      <c r="H22" s="8">
        <f t="shared" si="12"/>
        <v>149703.39000000001</v>
      </c>
      <c r="I22" s="12">
        <f t="shared" si="12"/>
        <v>155536.64000000001</v>
      </c>
    </row>
    <row r="23" spans="1:9" ht="23.4" customHeight="1" x14ac:dyDescent="0.3">
      <c r="A23" s="45"/>
      <c r="B23" s="41"/>
      <c r="C23" s="3" t="s">
        <v>8</v>
      </c>
      <c r="D23" s="13">
        <f t="shared" si="10"/>
        <v>705051</v>
      </c>
      <c r="E23" s="13">
        <v>118597.14</v>
      </c>
      <c r="F23" s="13">
        <v>132999.72</v>
      </c>
      <c r="G23" s="13">
        <v>148214.10999999999</v>
      </c>
      <c r="H23" s="13">
        <v>149703.39000000001</v>
      </c>
      <c r="I23" s="14">
        <v>155536.64000000001</v>
      </c>
    </row>
    <row r="24" spans="1:9" ht="23.4" customHeight="1" x14ac:dyDescent="0.3">
      <c r="A24" s="45"/>
      <c r="B24" s="41"/>
      <c r="C24" s="3" t="s">
        <v>9</v>
      </c>
      <c r="D24" s="13">
        <f t="shared" si="10"/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</row>
    <row r="25" spans="1:9" x14ac:dyDescent="0.3">
      <c r="A25" s="45"/>
      <c r="B25" s="27" t="s">
        <v>55</v>
      </c>
      <c r="C25" s="2" t="s">
        <v>7</v>
      </c>
      <c r="D25" s="8">
        <f>SUM(E25:I25)</f>
        <v>14125.08</v>
      </c>
      <c r="E25" s="8">
        <f>SUM(E26:E27)</f>
        <v>2364.38</v>
      </c>
      <c r="F25" s="8">
        <f t="shared" ref="F25:I25" si="13">SUM(F26:F27)</f>
        <v>6715.45</v>
      </c>
      <c r="G25" s="8">
        <f t="shared" si="13"/>
        <v>3603.75</v>
      </c>
      <c r="H25" s="8">
        <f t="shared" si="13"/>
        <v>720.75</v>
      </c>
      <c r="I25" s="12">
        <f t="shared" si="13"/>
        <v>720.75</v>
      </c>
    </row>
    <row r="26" spans="1:9" x14ac:dyDescent="0.3">
      <c r="A26" s="45"/>
      <c r="B26" s="28"/>
      <c r="C26" s="3" t="s">
        <v>8</v>
      </c>
      <c r="D26" s="13">
        <f t="shared" ref="D26:D27" si="14">SUM(E26:I26)</f>
        <v>14125.08</v>
      </c>
      <c r="E26" s="13">
        <f>E29</f>
        <v>2364.38</v>
      </c>
      <c r="F26" s="13">
        <f t="shared" ref="F26:I26" si="15">F29</f>
        <v>6715.45</v>
      </c>
      <c r="G26" s="13">
        <f t="shared" si="15"/>
        <v>3603.75</v>
      </c>
      <c r="H26" s="13">
        <f t="shared" si="15"/>
        <v>720.75</v>
      </c>
      <c r="I26" s="14">
        <f t="shared" si="15"/>
        <v>720.75</v>
      </c>
    </row>
    <row r="27" spans="1:9" x14ac:dyDescent="0.3">
      <c r="A27" s="45"/>
      <c r="B27" s="29"/>
      <c r="C27" s="3" t="s">
        <v>9</v>
      </c>
      <c r="D27" s="13">
        <f t="shared" si="14"/>
        <v>0</v>
      </c>
      <c r="E27" s="13">
        <f>E30</f>
        <v>0</v>
      </c>
      <c r="F27" s="13">
        <f t="shared" ref="F27:I27" si="16">F30</f>
        <v>0</v>
      </c>
      <c r="G27" s="13">
        <f t="shared" si="16"/>
        <v>0</v>
      </c>
      <c r="H27" s="13">
        <f t="shared" si="16"/>
        <v>0</v>
      </c>
      <c r="I27" s="14">
        <f t="shared" si="16"/>
        <v>0</v>
      </c>
    </row>
    <row r="28" spans="1:9" x14ac:dyDescent="0.3">
      <c r="A28" s="45"/>
      <c r="B28" s="41" t="s">
        <v>12</v>
      </c>
      <c r="C28" s="2" t="s">
        <v>7</v>
      </c>
      <c r="D28" s="8">
        <f t="shared" si="10"/>
        <v>14125.08</v>
      </c>
      <c r="E28" s="8">
        <f>SUM(E29:E30)</f>
        <v>2364.38</v>
      </c>
      <c r="F28" s="8">
        <f t="shared" ref="F28:I28" si="17">SUM(F29:F30)</f>
        <v>6715.45</v>
      </c>
      <c r="G28" s="8">
        <f t="shared" si="17"/>
        <v>3603.75</v>
      </c>
      <c r="H28" s="8">
        <f t="shared" si="17"/>
        <v>720.75</v>
      </c>
      <c r="I28" s="12">
        <f t="shared" si="17"/>
        <v>720.75</v>
      </c>
    </row>
    <row r="29" spans="1:9" x14ac:dyDescent="0.3">
      <c r="A29" s="45"/>
      <c r="B29" s="41"/>
      <c r="C29" s="3" t="s">
        <v>8</v>
      </c>
      <c r="D29" s="13">
        <f t="shared" si="10"/>
        <v>14125.08</v>
      </c>
      <c r="E29" s="13">
        <v>2364.38</v>
      </c>
      <c r="F29" s="13">
        <v>6715.45</v>
      </c>
      <c r="G29" s="13">
        <v>3603.75</v>
      </c>
      <c r="H29" s="13">
        <v>720.75</v>
      </c>
      <c r="I29" s="14">
        <v>720.75</v>
      </c>
    </row>
    <row r="30" spans="1:9" x14ac:dyDescent="0.3">
      <c r="A30" s="45"/>
      <c r="B30" s="41"/>
      <c r="C30" s="3" t="s">
        <v>9</v>
      </c>
      <c r="D30" s="13">
        <f t="shared" si="10"/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</row>
    <row r="31" spans="1:9" x14ac:dyDescent="0.3">
      <c r="A31" s="45"/>
      <c r="B31" s="27" t="s">
        <v>56</v>
      </c>
      <c r="C31" s="2" t="s">
        <v>7</v>
      </c>
      <c r="D31" s="8">
        <f>SUM(E31:I31)</f>
        <v>1614.92</v>
      </c>
      <c r="E31" s="8">
        <f>SUM(E32:E33)</f>
        <v>1614.92</v>
      </c>
      <c r="F31" s="8">
        <f t="shared" ref="F31:I31" si="18">SUM(F32:F33)</f>
        <v>0</v>
      </c>
      <c r="G31" s="8">
        <f t="shared" si="18"/>
        <v>0</v>
      </c>
      <c r="H31" s="8">
        <f t="shared" si="18"/>
        <v>0</v>
      </c>
      <c r="I31" s="12">
        <f t="shared" si="18"/>
        <v>0</v>
      </c>
    </row>
    <row r="32" spans="1:9" x14ac:dyDescent="0.3">
      <c r="A32" s="45"/>
      <c r="B32" s="28"/>
      <c r="C32" s="3" t="s">
        <v>8</v>
      </c>
      <c r="D32" s="13">
        <f t="shared" ref="D32:D33" si="19">SUM(E32:I32)</f>
        <v>1614.92</v>
      </c>
      <c r="E32" s="13">
        <f>E35</f>
        <v>1614.92</v>
      </c>
      <c r="F32" s="13">
        <f t="shared" ref="F32:I32" si="20">F35</f>
        <v>0</v>
      </c>
      <c r="G32" s="13">
        <f t="shared" si="20"/>
        <v>0</v>
      </c>
      <c r="H32" s="13">
        <f t="shared" si="20"/>
        <v>0</v>
      </c>
      <c r="I32" s="14">
        <f t="shared" si="20"/>
        <v>0</v>
      </c>
    </row>
    <row r="33" spans="1:9" x14ac:dyDescent="0.3">
      <c r="A33" s="45"/>
      <c r="B33" s="29"/>
      <c r="C33" s="3" t="s">
        <v>9</v>
      </c>
      <c r="D33" s="13">
        <f t="shared" si="19"/>
        <v>0</v>
      </c>
      <c r="E33" s="13">
        <f>E36</f>
        <v>0</v>
      </c>
      <c r="F33" s="13">
        <f t="shared" ref="F33:I33" si="21">F36</f>
        <v>0</v>
      </c>
      <c r="G33" s="13">
        <f t="shared" si="21"/>
        <v>0</v>
      </c>
      <c r="H33" s="13">
        <f t="shared" si="21"/>
        <v>0</v>
      </c>
      <c r="I33" s="14">
        <f t="shared" si="21"/>
        <v>0</v>
      </c>
    </row>
    <row r="34" spans="1:9" x14ac:dyDescent="0.3">
      <c r="A34" s="45"/>
      <c r="B34" s="47" t="s">
        <v>52</v>
      </c>
      <c r="C34" s="2" t="s">
        <v>7</v>
      </c>
      <c r="D34" s="8">
        <f t="shared" si="10"/>
        <v>1614.92</v>
      </c>
      <c r="E34" s="8">
        <f>SUM(E35:E36)</f>
        <v>1614.92</v>
      </c>
      <c r="F34" s="8">
        <f t="shared" ref="F34:I34" si="22">SUM(F35:F36)</f>
        <v>0</v>
      </c>
      <c r="G34" s="8">
        <f t="shared" si="22"/>
        <v>0</v>
      </c>
      <c r="H34" s="8">
        <f t="shared" si="22"/>
        <v>0</v>
      </c>
      <c r="I34" s="12">
        <f t="shared" si="22"/>
        <v>0</v>
      </c>
    </row>
    <row r="35" spans="1:9" x14ac:dyDescent="0.3">
      <c r="A35" s="45"/>
      <c r="B35" s="48"/>
      <c r="C35" s="3" t="s">
        <v>8</v>
      </c>
      <c r="D35" s="13">
        <f t="shared" si="10"/>
        <v>1614.92</v>
      </c>
      <c r="E35" s="13">
        <v>1614.92</v>
      </c>
      <c r="F35" s="13">
        <v>0</v>
      </c>
      <c r="G35" s="13">
        <v>0</v>
      </c>
      <c r="H35" s="13">
        <v>0</v>
      </c>
      <c r="I35" s="14">
        <v>0</v>
      </c>
    </row>
    <row r="36" spans="1:9" ht="15" thickBot="1" x14ac:dyDescent="0.35">
      <c r="A36" s="46"/>
      <c r="B36" s="49"/>
      <c r="C36" s="6" t="s">
        <v>9</v>
      </c>
      <c r="D36" s="15">
        <f t="shared" si="10"/>
        <v>0</v>
      </c>
      <c r="E36" s="15">
        <v>0</v>
      </c>
      <c r="F36" s="15">
        <v>0</v>
      </c>
      <c r="G36" s="15">
        <v>0</v>
      </c>
      <c r="H36" s="15">
        <v>0</v>
      </c>
      <c r="I36" s="16">
        <v>0</v>
      </c>
    </row>
    <row r="37" spans="1:9" ht="15" customHeight="1" x14ac:dyDescent="0.3">
      <c r="A37" s="44" t="s">
        <v>16</v>
      </c>
      <c r="B37" s="50"/>
      <c r="C37" s="5" t="s">
        <v>15</v>
      </c>
      <c r="D37" s="10">
        <f>SUM(E37:I37)</f>
        <v>1748540.44</v>
      </c>
      <c r="E37" s="10">
        <f>SUM(E38:E39)</f>
        <v>308979.06</v>
      </c>
      <c r="F37" s="10">
        <f t="shared" ref="F37:I37" si="23">SUM(F38:F39)</f>
        <v>364971.98</v>
      </c>
      <c r="G37" s="10">
        <f t="shared" si="23"/>
        <v>354717.49</v>
      </c>
      <c r="H37" s="10">
        <f t="shared" si="23"/>
        <v>356244.07999999996</v>
      </c>
      <c r="I37" s="11">
        <f t="shared" si="23"/>
        <v>363627.83</v>
      </c>
    </row>
    <row r="38" spans="1:9" x14ac:dyDescent="0.3">
      <c r="A38" s="45"/>
      <c r="B38" s="51"/>
      <c r="C38" s="2" t="s">
        <v>8</v>
      </c>
      <c r="D38" s="13">
        <f>SUM(E38:I38)</f>
        <v>1687040.44</v>
      </c>
      <c r="E38" s="8">
        <f>E44+E50+E59+E65+E71+E77+E80+E86+E89+E95+E101+E107+E113+E119+E125+E131+E137+E47+E56</f>
        <v>297979.06</v>
      </c>
      <c r="F38" s="8">
        <f t="shared" ref="F38:I38" si="24">F44+F50+F59+F65+F71+F77+F80+F86+F89+F95+F101+F107+F113+F119+F125+F131+F137+F47</f>
        <v>352971.98</v>
      </c>
      <c r="G38" s="8">
        <f t="shared" si="24"/>
        <v>342217.49</v>
      </c>
      <c r="H38" s="8">
        <f t="shared" si="24"/>
        <v>343244.07999999996</v>
      </c>
      <c r="I38" s="12">
        <f t="shared" si="24"/>
        <v>350627.83</v>
      </c>
    </row>
    <row r="39" spans="1:9" x14ac:dyDescent="0.3">
      <c r="A39" s="45"/>
      <c r="B39" s="52"/>
      <c r="C39" s="2" t="s">
        <v>9</v>
      </c>
      <c r="D39" s="13">
        <f t="shared" ref="D39:D138" si="25">SUM(E39:I39)</f>
        <v>61500</v>
      </c>
      <c r="E39" s="8">
        <f>E45+E51+E60+E66+E72+E78+E81+E87+E90+E96+E108+E114+E120+E132+E138+E48+E102+E126</f>
        <v>11000</v>
      </c>
      <c r="F39" s="8">
        <f t="shared" ref="F39:I39" si="26">F45+F51+F60+F66+F72+F78+F81+F87+F90+F96+F108+F114+F120+F132+F138+F48+F102+F126</f>
        <v>12000</v>
      </c>
      <c r="G39" s="8">
        <f t="shared" si="26"/>
        <v>12500</v>
      </c>
      <c r="H39" s="8">
        <f t="shared" si="26"/>
        <v>13000</v>
      </c>
      <c r="I39" s="12">
        <f t="shared" si="26"/>
        <v>13000</v>
      </c>
    </row>
    <row r="40" spans="1:9" x14ac:dyDescent="0.3">
      <c r="A40" s="45"/>
      <c r="B40" s="27" t="s">
        <v>77</v>
      </c>
      <c r="C40" s="2" t="s">
        <v>7</v>
      </c>
      <c r="D40" s="8">
        <f>SUM(E40:I40)</f>
        <v>1502002.04</v>
      </c>
      <c r="E40" s="8">
        <f>SUM(E41:E42)</f>
        <v>272097.07999999996</v>
      </c>
      <c r="F40" s="8">
        <f t="shared" ref="F40:I40" si="27">SUM(F41:F42)</f>
        <v>302962.94</v>
      </c>
      <c r="G40" s="8">
        <f t="shared" si="27"/>
        <v>303421.07</v>
      </c>
      <c r="H40" s="8">
        <f t="shared" si="27"/>
        <v>308860.03000000003</v>
      </c>
      <c r="I40" s="12">
        <f t="shared" si="27"/>
        <v>314660.92000000004</v>
      </c>
    </row>
    <row r="41" spans="1:9" x14ac:dyDescent="0.3">
      <c r="A41" s="45"/>
      <c r="B41" s="28"/>
      <c r="C41" s="3" t="s">
        <v>8</v>
      </c>
      <c r="D41" s="13">
        <f t="shared" ref="D41:D42" si="28">SUM(E41:I41)</f>
        <v>1440502.04</v>
      </c>
      <c r="E41" s="8">
        <f>E44+E47+E50</f>
        <v>261097.08</v>
      </c>
      <c r="F41" s="8">
        <f t="shared" ref="F41:I41" si="29">F44+F47+F50</f>
        <v>290962.94</v>
      </c>
      <c r="G41" s="8">
        <f t="shared" si="29"/>
        <v>290921.07</v>
      </c>
      <c r="H41" s="8">
        <f t="shared" si="29"/>
        <v>295860.03000000003</v>
      </c>
      <c r="I41" s="12">
        <f t="shared" si="29"/>
        <v>301660.92000000004</v>
      </c>
    </row>
    <row r="42" spans="1:9" x14ac:dyDescent="0.3">
      <c r="A42" s="45"/>
      <c r="B42" s="29"/>
      <c r="C42" s="3" t="s">
        <v>9</v>
      </c>
      <c r="D42" s="13">
        <f t="shared" si="28"/>
        <v>61500</v>
      </c>
      <c r="E42" s="8">
        <f>E45+E48+E51</f>
        <v>11000</v>
      </c>
      <c r="F42" s="8">
        <f t="shared" ref="F42:I42" si="30">F45+F48+F51</f>
        <v>12000</v>
      </c>
      <c r="G42" s="8">
        <f t="shared" si="30"/>
        <v>12500</v>
      </c>
      <c r="H42" s="8">
        <f t="shared" si="30"/>
        <v>13000</v>
      </c>
      <c r="I42" s="12">
        <f t="shared" si="30"/>
        <v>13000</v>
      </c>
    </row>
    <row r="43" spans="1:9" x14ac:dyDescent="0.3">
      <c r="A43" s="45"/>
      <c r="B43" s="47" t="s">
        <v>18</v>
      </c>
      <c r="C43" s="2" t="s">
        <v>7</v>
      </c>
      <c r="D43" s="8">
        <f t="shared" si="25"/>
        <v>209907.44</v>
      </c>
      <c r="E43" s="8">
        <f>SUM(E44:E45)</f>
        <v>95341.72</v>
      </c>
      <c r="F43" s="8">
        <f t="shared" ref="F43:I43" si="31">SUM(F44:F45)</f>
        <v>114565.72</v>
      </c>
      <c r="G43" s="8">
        <f t="shared" si="31"/>
        <v>0</v>
      </c>
      <c r="H43" s="8">
        <f t="shared" si="31"/>
        <v>0</v>
      </c>
      <c r="I43" s="12">
        <f t="shared" si="31"/>
        <v>0</v>
      </c>
    </row>
    <row r="44" spans="1:9" x14ac:dyDescent="0.3">
      <c r="A44" s="45"/>
      <c r="B44" s="48"/>
      <c r="C44" s="3" t="s">
        <v>8</v>
      </c>
      <c r="D44" s="13">
        <f t="shared" si="25"/>
        <v>186907.44</v>
      </c>
      <c r="E44" s="13">
        <v>84341.72</v>
      </c>
      <c r="F44" s="13">
        <v>102565.72</v>
      </c>
      <c r="G44" s="13">
        <v>0</v>
      </c>
      <c r="H44" s="13">
        <v>0</v>
      </c>
      <c r="I44" s="14">
        <v>0</v>
      </c>
    </row>
    <row r="45" spans="1:9" x14ac:dyDescent="0.3">
      <c r="A45" s="45"/>
      <c r="B45" s="56"/>
      <c r="C45" s="3" t="s">
        <v>9</v>
      </c>
      <c r="D45" s="13">
        <f t="shared" si="25"/>
        <v>23000</v>
      </c>
      <c r="E45" s="13">
        <v>11000</v>
      </c>
      <c r="F45" s="13">
        <v>12000</v>
      </c>
      <c r="G45" s="13">
        <v>0</v>
      </c>
      <c r="H45" s="13">
        <v>0</v>
      </c>
      <c r="I45" s="14">
        <v>0</v>
      </c>
    </row>
    <row r="46" spans="1:9" x14ac:dyDescent="0.3">
      <c r="A46" s="45"/>
      <c r="B46" s="47" t="s">
        <v>34</v>
      </c>
      <c r="C46" s="2" t="s">
        <v>7</v>
      </c>
      <c r="D46" s="8">
        <f t="shared" si="25"/>
        <v>315253.48</v>
      </c>
      <c r="E46" s="8">
        <f>SUM(E47:E48)</f>
        <v>0</v>
      </c>
      <c r="F46" s="8">
        <f t="shared" ref="F46:I46" si="32">SUM(F47:F48)</f>
        <v>0</v>
      </c>
      <c r="G46" s="8">
        <f t="shared" si="32"/>
        <v>104751.16</v>
      </c>
      <c r="H46" s="8">
        <f t="shared" si="32"/>
        <v>105251.16</v>
      </c>
      <c r="I46" s="12">
        <f t="shared" si="32"/>
        <v>105251.16</v>
      </c>
    </row>
    <row r="47" spans="1:9" x14ac:dyDescent="0.3">
      <c r="A47" s="45"/>
      <c r="B47" s="48"/>
      <c r="C47" s="3" t="s">
        <v>8</v>
      </c>
      <c r="D47" s="13">
        <f t="shared" si="25"/>
        <v>276753.48</v>
      </c>
      <c r="E47" s="13">
        <v>0</v>
      </c>
      <c r="F47" s="13">
        <v>0</v>
      </c>
      <c r="G47" s="13">
        <v>92251.16</v>
      </c>
      <c r="H47" s="13">
        <v>92251.16</v>
      </c>
      <c r="I47" s="14">
        <v>92251.16</v>
      </c>
    </row>
    <row r="48" spans="1:9" x14ac:dyDescent="0.3">
      <c r="A48" s="45"/>
      <c r="B48" s="56"/>
      <c r="C48" s="3" t="s">
        <v>9</v>
      </c>
      <c r="D48" s="13">
        <f t="shared" si="25"/>
        <v>38500</v>
      </c>
      <c r="E48" s="13">
        <v>0</v>
      </c>
      <c r="F48" s="13">
        <v>0</v>
      </c>
      <c r="G48" s="13">
        <v>12500</v>
      </c>
      <c r="H48" s="13">
        <v>13000</v>
      </c>
      <c r="I48" s="14">
        <v>13000</v>
      </c>
    </row>
    <row r="49" spans="1:9" ht="23.4" customHeight="1" x14ac:dyDescent="0.3">
      <c r="A49" s="45"/>
      <c r="B49" s="47" t="s">
        <v>81</v>
      </c>
      <c r="C49" s="2" t="s">
        <v>7</v>
      </c>
      <c r="D49" s="8">
        <f t="shared" si="25"/>
        <v>976841.12</v>
      </c>
      <c r="E49" s="8">
        <f>SUM(E50:E51)</f>
        <v>176755.36</v>
      </c>
      <c r="F49" s="8">
        <f t="shared" ref="F49:I49" si="33">SUM(F50:F51)</f>
        <v>188397.22</v>
      </c>
      <c r="G49" s="8">
        <f t="shared" si="33"/>
        <v>198669.91</v>
      </c>
      <c r="H49" s="8">
        <f t="shared" si="33"/>
        <v>203608.87</v>
      </c>
      <c r="I49" s="12">
        <f t="shared" si="33"/>
        <v>209409.76</v>
      </c>
    </row>
    <row r="50" spans="1:9" ht="23.4" customHeight="1" x14ac:dyDescent="0.3">
      <c r="A50" s="45"/>
      <c r="B50" s="48"/>
      <c r="C50" s="3" t="s">
        <v>8</v>
      </c>
      <c r="D50" s="13">
        <f t="shared" si="25"/>
        <v>976841.12</v>
      </c>
      <c r="E50" s="13">
        <v>176755.36</v>
      </c>
      <c r="F50" s="13">
        <v>188397.22</v>
      </c>
      <c r="G50" s="13">
        <v>198669.91</v>
      </c>
      <c r="H50" s="13">
        <v>203608.87</v>
      </c>
      <c r="I50" s="14">
        <v>209409.76</v>
      </c>
    </row>
    <row r="51" spans="1:9" ht="23.4" customHeight="1" x14ac:dyDescent="0.3">
      <c r="A51" s="45"/>
      <c r="B51" s="56"/>
      <c r="C51" s="3" t="s">
        <v>9</v>
      </c>
      <c r="D51" s="13">
        <f t="shared" si="25"/>
        <v>0</v>
      </c>
      <c r="E51" s="13">
        <v>0</v>
      </c>
      <c r="F51" s="13">
        <v>0</v>
      </c>
      <c r="G51" s="13">
        <v>0</v>
      </c>
      <c r="H51" s="13">
        <v>0</v>
      </c>
      <c r="I51" s="14">
        <v>0</v>
      </c>
    </row>
    <row r="52" spans="1:9" ht="15" customHeight="1" x14ac:dyDescent="0.3">
      <c r="A52" s="45"/>
      <c r="B52" s="27" t="s">
        <v>57</v>
      </c>
      <c r="C52" s="2" t="s">
        <v>7</v>
      </c>
      <c r="D52" s="8">
        <f t="shared" si="25"/>
        <v>44160.53</v>
      </c>
      <c r="E52" s="8">
        <f>SUM(E53:E54)</f>
        <v>9667.43</v>
      </c>
      <c r="F52" s="8">
        <f t="shared" ref="F52:I52" si="34">SUM(F53:F54)</f>
        <v>7481.8</v>
      </c>
      <c r="G52" s="8">
        <f t="shared" si="34"/>
        <v>8900.51</v>
      </c>
      <c r="H52" s="8">
        <f t="shared" si="34"/>
        <v>9366.01</v>
      </c>
      <c r="I52" s="12">
        <f t="shared" si="34"/>
        <v>8744.7800000000007</v>
      </c>
    </row>
    <row r="53" spans="1:9" ht="15" customHeight="1" x14ac:dyDescent="0.3">
      <c r="A53" s="45"/>
      <c r="B53" s="28"/>
      <c r="C53" s="3" t="s">
        <v>8</v>
      </c>
      <c r="D53" s="13">
        <f t="shared" si="25"/>
        <v>44160.53</v>
      </c>
      <c r="E53" s="13">
        <f>E59+E56</f>
        <v>9667.43</v>
      </c>
      <c r="F53" s="13">
        <f t="shared" ref="F53:I53" si="35">F59+F56</f>
        <v>7481.8</v>
      </c>
      <c r="G53" s="13">
        <f t="shared" si="35"/>
        <v>8900.51</v>
      </c>
      <c r="H53" s="13">
        <f t="shared" si="35"/>
        <v>9366.01</v>
      </c>
      <c r="I53" s="13">
        <f t="shared" si="35"/>
        <v>8744.7800000000007</v>
      </c>
    </row>
    <row r="54" spans="1:9" ht="15" customHeight="1" x14ac:dyDescent="0.3">
      <c r="A54" s="45"/>
      <c r="B54" s="29"/>
      <c r="C54" s="3" t="s">
        <v>9</v>
      </c>
      <c r="D54" s="13">
        <f t="shared" si="25"/>
        <v>0</v>
      </c>
      <c r="E54" s="13">
        <f>E60+E57</f>
        <v>0</v>
      </c>
      <c r="F54" s="13">
        <f t="shared" ref="F54:I54" si="36">F60+F57</f>
        <v>0</v>
      </c>
      <c r="G54" s="13">
        <f t="shared" si="36"/>
        <v>0</v>
      </c>
      <c r="H54" s="13">
        <f t="shared" si="36"/>
        <v>0</v>
      </c>
      <c r="I54" s="13">
        <f t="shared" si="36"/>
        <v>0</v>
      </c>
    </row>
    <row r="55" spans="1:9" ht="15" customHeight="1" x14ac:dyDescent="0.3">
      <c r="A55" s="45"/>
      <c r="B55" s="47" t="s">
        <v>19</v>
      </c>
      <c r="C55" s="2" t="s">
        <v>7</v>
      </c>
      <c r="D55" s="8">
        <f>SUM(E55:I55)</f>
        <v>1108.56</v>
      </c>
      <c r="E55" s="8">
        <f>SUM(E56:E57)</f>
        <v>1108.56</v>
      </c>
      <c r="F55" s="8">
        <f t="shared" ref="F55:I55" si="37">SUM(F56:F57)</f>
        <v>0</v>
      </c>
      <c r="G55" s="8">
        <f t="shared" si="37"/>
        <v>0</v>
      </c>
      <c r="H55" s="8">
        <f t="shared" si="37"/>
        <v>0</v>
      </c>
      <c r="I55" s="8">
        <f t="shared" si="37"/>
        <v>0</v>
      </c>
    </row>
    <row r="56" spans="1:9" ht="15" customHeight="1" x14ac:dyDescent="0.3">
      <c r="A56" s="45"/>
      <c r="B56" s="28"/>
      <c r="C56" s="3" t="s">
        <v>8</v>
      </c>
      <c r="D56" s="13">
        <f t="shared" ref="D56:D57" si="38">SUM(E56:I56)</f>
        <v>1108.56</v>
      </c>
      <c r="E56" s="13">
        <v>1108.56</v>
      </c>
      <c r="F56" s="13">
        <v>0</v>
      </c>
      <c r="G56" s="13">
        <v>0</v>
      </c>
      <c r="H56" s="13">
        <v>0</v>
      </c>
      <c r="I56" s="14">
        <v>0</v>
      </c>
    </row>
    <row r="57" spans="1:9" ht="15" customHeight="1" x14ac:dyDescent="0.3">
      <c r="A57" s="45"/>
      <c r="B57" s="29"/>
      <c r="C57" s="3" t="s">
        <v>9</v>
      </c>
      <c r="D57" s="13">
        <f t="shared" si="38"/>
        <v>0</v>
      </c>
      <c r="E57" s="13">
        <v>0</v>
      </c>
      <c r="F57" s="13">
        <v>0</v>
      </c>
      <c r="G57" s="13">
        <v>0</v>
      </c>
      <c r="H57" s="13">
        <v>0</v>
      </c>
      <c r="I57" s="14">
        <v>0</v>
      </c>
    </row>
    <row r="58" spans="1:9" x14ac:dyDescent="0.3">
      <c r="A58" s="45"/>
      <c r="B58" s="47" t="s">
        <v>82</v>
      </c>
      <c r="C58" s="2" t="s">
        <v>7</v>
      </c>
      <c r="D58" s="8">
        <f t="shared" si="25"/>
        <v>43051.97</v>
      </c>
      <c r="E58" s="8">
        <f>SUM(E59:E60)</f>
        <v>8558.8700000000008</v>
      </c>
      <c r="F58" s="8">
        <f t="shared" ref="F58:I58" si="39">SUM(F59:F60)</f>
        <v>7481.8</v>
      </c>
      <c r="G58" s="8">
        <f t="shared" si="39"/>
        <v>8900.51</v>
      </c>
      <c r="H58" s="8">
        <f t="shared" si="39"/>
        <v>9366.01</v>
      </c>
      <c r="I58" s="12">
        <f t="shared" si="39"/>
        <v>8744.7800000000007</v>
      </c>
    </row>
    <row r="59" spans="1:9" x14ac:dyDescent="0.3">
      <c r="A59" s="45"/>
      <c r="B59" s="48"/>
      <c r="C59" s="3" t="s">
        <v>8</v>
      </c>
      <c r="D59" s="13">
        <f t="shared" si="25"/>
        <v>43051.97</v>
      </c>
      <c r="E59" s="13">
        <v>8558.8700000000008</v>
      </c>
      <c r="F59" s="13">
        <v>7481.8</v>
      </c>
      <c r="G59" s="13">
        <v>8900.51</v>
      </c>
      <c r="H59" s="13">
        <v>9366.01</v>
      </c>
      <c r="I59" s="14">
        <v>8744.7800000000007</v>
      </c>
    </row>
    <row r="60" spans="1:9" x14ac:dyDescent="0.3">
      <c r="A60" s="45"/>
      <c r="B60" s="56"/>
      <c r="C60" s="3" t="s">
        <v>9</v>
      </c>
      <c r="D60" s="13">
        <f t="shared" si="25"/>
        <v>0</v>
      </c>
      <c r="E60" s="13">
        <v>0</v>
      </c>
      <c r="F60" s="13">
        <v>0</v>
      </c>
      <c r="G60" s="13">
        <v>0</v>
      </c>
      <c r="H60" s="13">
        <v>0</v>
      </c>
      <c r="I60" s="14">
        <v>0</v>
      </c>
    </row>
    <row r="61" spans="1:9" x14ac:dyDescent="0.3">
      <c r="A61" s="45"/>
      <c r="B61" s="27" t="s">
        <v>78</v>
      </c>
      <c r="C61" s="2" t="s">
        <v>7</v>
      </c>
      <c r="D61" s="8">
        <f t="shared" si="25"/>
        <v>26439.98</v>
      </c>
      <c r="E61" s="8">
        <f>SUM(E62:E63)</f>
        <v>2919</v>
      </c>
      <c r="F61" s="8">
        <f t="shared" ref="F61:I61" si="40">SUM(F62:F63)</f>
        <v>9002.98</v>
      </c>
      <c r="G61" s="8">
        <f t="shared" si="40"/>
        <v>4651</v>
      </c>
      <c r="H61" s="8">
        <f t="shared" si="40"/>
        <v>4837</v>
      </c>
      <c r="I61" s="12">
        <f t="shared" si="40"/>
        <v>5030</v>
      </c>
    </row>
    <row r="62" spans="1:9" x14ac:dyDescent="0.3">
      <c r="A62" s="45"/>
      <c r="B62" s="28"/>
      <c r="C62" s="3" t="s">
        <v>8</v>
      </c>
      <c r="D62" s="13">
        <f t="shared" si="25"/>
        <v>26439.98</v>
      </c>
      <c r="E62" s="13">
        <f>E65</f>
        <v>2919</v>
      </c>
      <c r="F62" s="13">
        <f t="shared" ref="F62:I62" si="41">F65</f>
        <v>9002.98</v>
      </c>
      <c r="G62" s="13">
        <f t="shared" si="41"/>
        <v>4651</v>
      </c>
      <c r="H62" s="13">
        <f t="shared" si="41"/>
        <v>4837</v>
      </c>
      <c r="I62" s="14">
        <f t="shared" si="41"/>
        <v>5030</v>
      </c>
    </row>
    <row r="63" spans="1:9" x14ac:dyDescent="0.3">
      <c r="A63" s="45"/>
      <c r="B63" s="29"/>
      <c r="C63" s="3" t="s">
        <v>9</v>
      </c>
      <c r="D63" s="13">
        <f t="shared" si="25"/>
        <v>0</v>
      </c>
      <c r="E63" s="13">
        <f>E66</f>
        <v>0</v>
      </c>
      <c r="F63" s="13">
        <f t="shared" ref="F63:I63" si="42">F66</f>
        <v>0</v>
      </c>
      <c r="G63" s="13">
        <f t="shared" si="42"/>
        <v>0</v>
      </c>
      <c r="H63" s="13">
        <f t="shared" si="42"/>
        <v>0</v>
      </c>
      <c r="I63" s="14">
        <f t="shared" si="42"/>
        <v>0</v>
      </c>
    </row>
    <row r="64" spans="1:9" x14ac:dyDescent="0.3">
      <c r="A64" s="45"/>
      <c r="B64" s="53" t="s">
        <v>20</v>
      </c>
      <c r="C64" s="2" t="s">
        <v>7</v>
      </c>
      <c r="D64" s="8">
        <f t="shared" si="25"/>
        <v>26439.98</v>
      </c>
      <c r="E64" s="8">
        <f>SUM(E65:E66)</f>
        <v>2919</v>
      </c>
      <c r="F64" s="8">
        <f t="shared" ref="F64:I64" si="43">SUM(F65:F66)</f>
        <v>9002.98</v>
      </c>
      <c r="G64" s="8">
        <f t="shared" si="43"/>
        <v>4651</v>
      </c>
      <c r="H64" s="8">
        <f t="shared" si="43"/>
        <v>4837</v>
      </c>
      <c r="I64" s="12">
        <f t="shared" si="43"/>
        <v>5030</v>
      </c>
    </row>
    <row r="65" spans="1:9" x14ac:dyDescent="0.3">
      <c r="A65" s="45"/>
      <c r="B65" s="54"/>
      <c r="C65" s="3" t="s">
        <v>8</v>
      </c>
      <c r="D65" s="13">
        <f t="shared" si="25"/>
        <v>26439.98</v>
      </c>
      <c r="E65" s="13">
        <v>2919</v>
      </c>
      <c r="F65" s="13">
        <v>9002.98</v>
      </c>
      <c r="G65" s="13">
        <v>4651</v>
      </c>
      <c r="H65" s="13">
        <v>4837</v>
      </c>
      <c r="I65" s="14">
        <v>5030</v>
      </c>
    </row>
    <row r="66" spans="1:9" x14ac:dyDescent="0.3">
      <c r="A66" s="45"/>
      <c r="B66" s="55"/>
      <c r="C66" s="3" t="s">
        <v>9</v>
      </c>
      <c r="D66" s="13">
        <f t="shared" si="25"/>
        <v>0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</row>
    <row r="67" spans="1:9" x14ac:dyDescent="0.3">
      <c r="A67" s="45"/>
      <c r="B67" s="27" t="s">
        <v>58</v>
      </c>
      <c r="C67" s="2" t="s">
        <v>7</v>
      </c>
      <c r="D67" s="8">
        <f t="shared" si="25"/>
        <v>2713.7599999999998</v>
      </c>
      <c r="E67" s="8">
        <f>SUM(E68:E69)</f>
        <v>2035.33</v>
      </c>
      <c r="F67" s="8">
        <f t="shared" ref="F67:I67" si="44">SUM(F68:F69)</f>
        <v>678.43</v>
      </c>
      <c r="G67" s="8">
        <f t="shared" si="44"/>
        <v>0</v>
      </c>
      <c r="H67" s="8">
        <f t="shared" si="44"/>
        <v>0</v>
      </c>
      <c r="I67" s="12">
        <f t="shared" si="44"/>
        <v>0</v>
      </c>
    </row>
    <row r="68" spans="1:9" x14ac:dyDescent="0.3">
      <c r="A68" s="45"/>
      <c r="B68" s="28"/>
      <c r="C68" s="3" t="s">
        <v>8</v>
      </c>
      <c r="D68" s="13">
        <f t="shared" si="25"/>
        <v>2713.7599999999998</v>
      </c>
      <c r="E68" s="13">
        <f>E71</f>
        <v>2035.33</v>
      </c>
      <c r="F68" s="13">
        <f t="shared" ref="F68:I68" si="45">F71</f>
        <v>678.43</v>
      </c>
      <c r="G68" s="13">
        <f t="shared" si="45"/>
        <v>0</v>
      </c>
      <c r="H68" s="13">
        <f t="shared" si="45"/>
        <v>0</v>
      </c>
      <c r="I68" s="14">
        <f t="shared" si="45"/>
        <v>0</v>
      </c>
    </row>
    <row r="69" spans="1:9" x14ac:dyDescent="0.3">
      <c r="A69" s="45"/>
      <c r="B69" s="29"/>
      <c r="C69" s="3" t="s">
        <v>9</v>
      </c>
      <c r="D69" s="13">
        <f t="shared" si="25"/>
        <v>0</v>
      </c>
      <c r="E69" s="13">
        <f>E72</f>
        <v>0</v>
      </c>
      <c r="F69" s="13">
        <f t="shared" ref="F69:I69" si="46">F72</f>
        <v>0</v>
      </c>
      <c r="G69" s="13">
        <f t="shared" si="46"/>
        <v>0</v>
      </c>
      <c r="H69" s="13">
        <f t="shared" si="46"/>
        <v>0</v>
      </c>
      <c r="I69" s="14">
        <f t="shared" si="46"/>
        <v>0</v>
      </c>
    </row>
    <row r="70" spans="1:9" x14ac:dyDescent="0.3">
      <c r="A70" s="45"/>
      <c r="B70" s="47" t="s">
        <v>29</v>
      </c>
      <c r="C70" s="2" t="s">
        <v>7</v>
      </c>
      <c r="D70" s="8">
        <f t="shared" si="25"/>
        <v>2713.7599999999998</v>
      </c>
      <c r="E70" s="8">
        <f>SUM(E71:E72)</f>
        <v>2035.33</v>
      </c>
      <c r="F70" s="8">
        <f t="shared" ref="F70:I70" si="47">SUM(F71:F72)</f>
        <v>678.43</v>
      </c>
      <c r="G70" s="8">
        <f t="shared" si="47"/>
        <v>0</v>
      </c>
      <c r="H70" s="8">
        <f t="shared" si="47"/>
        <v>0</v>
      </c>
      <c r="I70" s="12">
        <f t="shared" si="47"/>
        <v>0</v>
      </c>
    </row>
    <row r="71" spans="1:9" x14ac:dyDescent="0.3">
      <c r="A71" s="45"/>
      <c r="B71" s="48"/>
      <c r="C71" s="3" t="s">
        <v>8</v>
      </c>
      <c r="D71" s="13">
        <f t="shared" si="25"/>
        <v>2713.7599999999998</v>
      </c>
      <c r="E71" s="13">
        <v>2035.33</v>
      </c>
      <c r="F71" s="13">
        <v>678.43</v>
      </c>
      <c r="G71" s="13">
        <v>0</v>
      </c>
      <c r="H71" s="13">
        <v>0</v>
      </c>
      <c r="I71" s="14">
        <v>0</v>
      </c>
    </row>
    <row r="72" spans="1:9" x14ac:dyDescent="0.3">
      <c r="A72" s="45"/>
      <c r="B72" s="56"/>
      <c r="C72" s="3" t="s">
        <v>9</v>
      </c>
      <c r="D72" s="13">
        <f t="shared" si="25"/>
        <v>0</v>
      </c>
      <c r="E72" s="13">
        <v>0</v>
      </c>
      <c r="F72" s="13">
        <v>0</v>
      </c>
      <c r="G72" s="13">
        <v>0</v>
      </c>
      <c r="H72" s="13">
        <v>0</v>
      </c>
      <c r="I72" s="14">
        <v>0</v>
      </c>
    </row>
    <row r="73" spans="1:9" x14ac:dyDescent="0.3">
      <c r="A73" s="45"/>
      <c r="B73" s="27" t="s">
        <v>59</v>
      </c>
      <c r="C73" s="2" t="s">
        <v>7</v>
      </c>
      <c r="D73" s="8">
        <f t="shared" si="25"/>
        <v>1080</v>
      </c>
      <c r="E73" s="8">
        <f>SUM(E74:E75)</f>
        <v>0</v>
      </c>
      <c r="F73" s="8">
        <f t="shared" ref="F73:I73" si="48">SUM(F74:F75)</f>
        <v>420</v>
      </c>
      <c r="G73" s="8">
        <f t="shared" si="48"/>
        <v>660</v>
      </c>
      <c r="H73" s="8">
        <f t="shared" si="48"/>
        <v>0</v>
      </c>
      <c r="I73" s="12">
        <f t="shared" si="48"/>
        <v>0</v>
      </c>
    </row>
    <row r="74" spans="1:9" x14ac:dyDescent="0.3">
      <c r="A74" s="45"/>
      <c r="B74" s="28"/>
      <c r="C74" s="3" t="s">
        <v>8</v>
      </c>
      <c r="D74" s="13">
        <f t="shared" si="25"/>
        <v>1080</v>
      </c>
      <c r="E74" s="13">
        <f>E77+E80</f>
        <v>0</v>
      </c>
      <c r="F74" s="13">
        <f t="shared" ref="F74:I74" si="49">F77+F80</f>
        <v>420</v>
      </c>
      <c r="G74" s="13">
        <f t="shared" si="49"/>
        <v>660</v>
      </c>
      <c r="H74" s="13">
        <f t="shared" si="49"/>
        <v>0</v>
      </c>
      <c r="I74" s="14">
        <f t="shared" si="49"/>
        <v>0</v>
      </c>
    </row>
    <row r="75" spans="1:9" x14ac:dyDescent="0.3">
      <c r="A75" s="45"/>
      <c r="B75" s="29"/>
      <c r="C75" s="3" t="s">
        <v>9</v>
      </c>
      <c r="D75" s="13">
        <f t="shared" si="25"/>
        <v>0</v>
      </c>
      <c r="E75" s="13">
        <f>E78+E81</f>
        <v>0</v>
      </c>
      <c r="F75" s="13">
        <f t="shared" ref="F75:I75" si="50">F78+F81</f>
        <v>0</v>
      </c>
      <c r="G75" s="13">
        <f t="shared" si="50"/>
        <v>0</v>
      </c>
      <c r="H75" s="13">
        <f t="shared" si="50"/>
        <v>0</v>
      </c>
      <c r="I75" s="14">
        <f t="shared" si="50"/>
        <v>0</v>
      </c>
    </row>
    <row r="76" spans="1:9" x14ac:dyDescent="0.3">
      <c r="A76" s="45"/>
      <c r="B76" s="53" t="s">
        <v>28</v>
      </c>
      <c r="C76" s="2" t="s">
        <v>7</v>
      </c>
      <c r="D76" s="8">
        <f t="shared" si="25"/>
        <v>600</v>
      </c>
      <c r="E76" s="8">
        <f>SUM(E77:E78)</f>
        <v>0</v>
      </c>
      <c r="F76" s="8">
        <f t="shared" ref="F76:I76" si="51">SUM(F77:F78)</f>
        <v>300</v>
      </c>
      <c r="G76" s="8">
        <f t="shared" si="51"/>
        <v>300</v>
      </c>
      <c r="H76" s="8">
        <f t="shared" si="51"/>
        <v>0</v>
      </c>
      <c r="I76" s="12">
        <f t="shared" si="51"/>
        <v>0</v>
      </c>
    </row>
    <row r="77" spans="1:9" x14ac:dyDescent="0.3">
      <c r="A77" s="45"/>
      <c r="B77" s="54"/>
      <c r="C77" s="3" t="s">
        <v>8</v>
      </c>
      <c r="D77" s="13">
        <f t="shared" si="25"/>
        <v>600</v>
      </c>
      <c r="E77" s="13">
        <v>0</v>
      </c>
      <c r="F77" s="13">
        <v>300</v>
      </c>
      <c r="G77" s="13">
        <v>300</v>
      </c>
      <c r="H77" s="13">
        <v>0</v>
      </c>
      <c r="I77" s="14">
        <v>0</v>
      </c>
    </row>
    <row r="78" spans="1:9" x14ac:dyDescent="0.3">
      <c r="A78" s="45"/>
      <c r="B78" s="55"/>
      <c r="C78" s="3" t="s">
        <v>9</v>
      </c>
      <c r="D78" s="13">
        <f t="shared" si="25"/>
        <v>0</v>
      </c>
      <c r="E78" s="13">
        <v>0</v>
      </c>
      <c r="F78" s="13">
        <v>0</v>
      </c>
      <c r="G78" s="13">
        <v>0</v>
      </c>
      <c r="H78" s="13">
        <v>0</v>
      </c>
      <c r="I78" s="14">
        <v>0</v>
      </c>
    </row>
    <row r="79" spans="1:9" x14ac:dyDescent="0.3">
      <c r="A79" s="45"/>
      <c r="B79" s="53" t="s">
        <v>21</v>
      </c>
      <c r="C79" s="2" t="s">
        <v>7</v>
      </c>
      <c r="D79" s="8">
        <f t="shared" si="25"/>
        <v>480</v>
      </c>
      <c r="E79" s="8">
        <f>SUM(E80:E81)</f>
        <v>0</v>
      </c>
      <c r="F79" s="8">
        <f t="shared" ref="F79:I79" si="52">SUM(F80:F81)</f>
        <v>120</v>
      </c>
      <c r="G79" s="8">
        <f t="shared" si="52"/>
        <v>360</v>
      </c>
      <c r="H79" s="8">
        <f t="shared" si="52"/>
        <v>0</v>
      </c>
      <c r="I79" s="12">
        <f t="shared" si="52"/>
        <v>0</v>
      </c>
    </row>
    <row r="80" spans="1:9" x14ac:dyDescent="0.3">
      <c r="A80" s="45"/>
      <c r="B80" s="54"/>
      <c r="C80" s="3" t="s">
        <v>8</v>
      </c>
      <c r="D80" s="13">
        <f t="shared" si="25"/>
        <v>480</v>
      </c>
      <c r="E80" s="13">
        <v>0</v>
      </c>
      <c r="F80" s="13">
        <v>120</v>
      </c>
      <c r="G80" s="13">
        <v>360</v>
      </c>
      <c r="H80" s="13">
        <v>0</v>
      </c>
      <c r="I80" s="14">
        <v>0</v>
      </c>
    </row>
    <row r="81" spans="1:9" x14ac:dyDescent="0.3">
      <c r="A81" s="45"/>
      <c r="B81" s="55"/>
      <c r="C81" s="3" t="s">
        <v>9</v>
      </c>
      <c r="D81" s="13">
        <f t="shared" si="25"/>
        <v>0</v>
      </c>
      <c r="E81" s="13">
        <v>0</v>
      </c>
      <c r="F81" s="13">
        <v>0</v>
      </c>
      <c r="G81" s="13">
        <v>0</v>
      </c>
      <c r="H81" s="13">
        <v>0</v>
      </c>
      <c r="I81" s="14">
        <v>0</v>
      </c>
    </row>
    <row r="82" spans="1:9" x14ac:dyDescent="0.3">
      <c r="A82" s="45"/>
      <c r="B82" s="27" t="s">
        <v>60</v>
      </c>
      <c r="C82" s="2" t="s">
        <v>7</v>
      </c>
      <c r="D82" s="8">
        <f t="shared" si="25"/>
        <v>91960.489999999991</v>
      </c>
      <c r="E82" s="8">
        <f>SUM(E83:E84)</f>
        <v>8358.1</v>
      </c>
      <c r="F82" s="8">
        <f t="shared" ref="F82:I82" si="53">SUM(F83:F84)</f>
        <v>18758.079999999998</v>
      </c>
      <c r="G82" s="8">
        <f t="shared" si="53"/>
        <v>21215.71</v>
      </c>
      <c r="H82" s="8">
        <f t="shared" si="53"/>
        <v>21505.599999999999</v>
      </c>
      <c r="I82" s="12">
        <f t="shared" si="53"/>
        <v>22123</v>
      </c>
    </row>
    <row r="83" spans="1:9" x14ac:dyDescent="0.3">
      <c r="A83" s="45"/>
      <c r="B83" s="28"/>
      <c r="C83" s="3" t="s">
        <v>8</v>
      </c>
      <c r="D83" s="13">
        <f t="shared" si="25"/>
        <v>91960.489999999991</v>
      </c>
      <c r="E83" s="13">
        <f>E86+E89</f>
        <v>8358.1</v>
      </c>
      <c r="F83" s="13">
        <f t="shared" ref="F83:I83" si="54">F86+F89</f>
        <v>18758.079999999998</v>
      </c>
      <c r="G83" s="13">
        <f t="shared" si="54"/>
        <v>21215.71</v>
      </c>
      <c r="H83" s="13">
        <f t="shared" si="54"/>
        <v>21505.599999999999</v>
      </c>
      <c r="I83" s="14">
        <f t="shared" si="54"/>
        <v>22123</v>
      </c>
    </row>
    <row r="84" spans="1:9" x14ac:dyDescent="0.3">
      <c r="A84" s="45"/>
      <c r="B84" s="29"/>
      <c r="C84" s="3" t="s">
        <v>9</v>
      </c>
      <c r="D84" s="13">
        <f t="shared" si="25"/>
        <v>0</v>
      </c>
      <c r="E84" s="13">
        <f>E87+E90</f>
        <v>0</v>
      </c>
      <c r="F84" s="13">
        <f t="shared" ref="F84:I84" si="55">F87+F90</f>
        <v>0</v>
      </c>
      <c r="G84" s="13">
        <f t="shared" si="55"/>
        <v>0</v>
      </c>
      <c r="H84" s="13">
        <f t="shared" si="55"/>
        <v>0</v>
      </c>
      <c r="I84" s="14">
        <f t="shared" si="55"/>
        <v>0</v>
      </c>
    </row>
    <row r="85" spans="1:9" x14ac:dyDescent="0.3">
      <c r="A85" s="45"/>
      <c r="B85" s="53" t="s">
        <v>22</v>
      </c>
      <c r="C85" s="2" t="s">
        <v>7</v>
      </c>
      <c r="D85" s="8">
        <f t="shared" si="25"/>
        <v>87055.95</v>
      </c>
      <c r="E85" s="8">
        <f>SUM(E86:E87)</f>
        <v>7222.94</v>
      </c>
      <c r="F85" s="8">
        <f t="shared" ref="F85:I85" si="56">SUM(F86:F87)</f>
        <v>18016.509999999998</v>
      </c>
      <c r="G85" s="8">
        <f t="shared" si="56"/>
        <v>20247.689999999999</v>
      </c>
      <c r="H85" s="8">
        <f t="shared" si="56"/>
        <v>20496.87</v>
      </c>
      <c r="I85" s="12">
        <f t="shared" si="56"/>
        <v>21071.94</v>
      </c>
    </row>
    <row r="86" spans="1:9" x14ac:dyDescent="0.3">
      <c r="A86" s="45"/>
      <c r="B86" s="54"/>
      <c r="C86" s="3" t="s">
        <v>8</v>
      </c>
      <c r="D86" s="13">
        <f t="shared" si="25"/>
        <v>87055.95</v>
      </c>
      <c r="E86" s="13">
        <v>7222.94</v>
      </c>
      <c r="F86" s="13">
        <v>18016.509999999998</v>
      </c>
      <c r="G86" s="13">
        <v>20247.689999999999</v>
      </c>
      <c r="H86" s="13">
        <v>20496.87</v>
      </c>
      <c r="I86" s="14">
        <v>21071.94</v>
      </c>
    </row>
    <row r="87" spans="1:9" x14ac:dyDescent="0.3">
      <c r="A87" s="45"/>
      <c r="B87" s="55"/>
      <c r="C87" s="3" t="s">
        <v>9</v>
      </c>
      <c r="D87" s="13">
        <f t="shared" si="25"/>
        <v>0</v>
      </c>
      <c r="E87" s="13">
        <v>0</v>
      </c>
      <c r="F87" s="13">
        <v>0</v>
      </c>
      <c r="G87" s="13">
        <v>0</v>
      </c>
      <c r="H87" s="13">
        <v>0</v>
      </c>
      <c r="I87" s="14">
        <v>0</v>
      </c>
    </row>
    <row r="88" spans="1:9" x14ac:dyDescent="0.3">
      <c r="A88" s="45"/>
      <c r="B88" s="53" t="s">
        <v>23</v>
      </c>
      <c r="C88" s="2" t="s">
        <v>7</v>
      </c>
      <c r="D88" s="8">
        <f t="shared" si="25"/>
        <v>4904.54</v>
      </c>
      <c r="E88" s="8">
        <f>SUM(E89:E90)</f>
        <v>1135.1600000000001</v>
      </c>
      <c r="F88" s="8">
        <f t="shared" ref="F88:I88" si="57">SUM(F89:F90)</f>
        <v>741.57</v>
      </c>
      <c r="G88" s="8">
        <f t="shared" si="57"/>
        <v>968.02</v>
      </c>
      <c r="H88" s="8">
        <f t="shared" si="57"/>
        <v>1008.73</v>
      </c>
      <c r="I88" s="12">
        <f t="shared" si="57"/>
        <v>1051.06</v>
      </c>
    </row>
    <row r="89" spans="1:9" x14ac:dyDescent="0.3">
      <c r="A89" s="45"/>
      <c r="B89" s="54"/>
      <c r="C89" s="3" t="s">
        <v>8</v>
      </c>
      <c r="D89" s="13">
        <f t="shared" si="25"/>
        <v>4904.54</v>
      </c>
      <c r="E89" s="13">
        <v>1135.1600000000001</v>
      </c>
      <c r="F89" s="13">
        <v>741.57</v>
      </c>
      <c r="G89" s="13">
        <v>968.02</v>
      </c>
      <c r="H89" s="13">
        <v>1008.73</v>
      </c>
      <c r="I89" s="14">
        <v>1051.06</v>
      </c>
    </row>
    <row r="90" spans="1:9" x14ac:dyDescent="0.3">
      <c r="A90" s="45"/>
      <c r="B90" s="55"/>
      <c r="C90" s="3" t="s">
        <v>9</v>
      </c>
      <c r="D90" s="13">
        <f t="shared" si="25"/>
        <v>0</v>
      </c>
      <c r="E90" s="13">
        <v>0</v>
      </c>
      <c r="F90" s="13">
        <v>0</v>
      </c>
      <c r="G90" s="13">
        <v>0</v>
      </c>
      <c r="H90" s="13">
        <v>0</v>
      </c>
      <c r="I90" s="14">
        <v>0</v>
      </c>
    </row>
    <row r="91" spans="1:9" ht="19.2" customHeight="1" x14ac:dyDescent="0.3">
      <c r="A91" s="45"/>
      <c r="B91" s="27" t="s">
        <v>61</v>
      </c>
      <c r="C91" s="2" t="s">
        <v>7</v>
      </c>
      <c r="D91" s="8">
        <f t="shared" si="25"/>
        <v>51173.68</v>
      </c>
      <c r="E91" s="8">
        <f>SUM(E92:E93)</f>
        <v>3827.88</v>
      </c>
      <c r="F91" s="8">
        <f t="shared" ref="F91:I91" si="58">SUM(F92:F93)</f>
        <v>11483.64</v>
      </c>
      <c r="G91" s="8">
        <f t="shared" si="58"/>
        <v>11483.64</v>
      </c>
      <c r="H91" s="8">
        <f t="shared" si="58"/>
        <v>11483.64</v>
      </c>
      <c r="I91" s="12">
        <f t="shared" si="58"/>
        <v>12894.88</v>
      </c>
    </row>
    <row r="92" spans="1:9" ht="19.2" customHeight="1" x14ac:dyDescent="0.3">
      <c r="A92" s="45"/>
      <c r="B92" s="28"/>
      <c r="C92" s="3" t="s">
        <v>8</v>
      </c>
      <c r="D92" s="13">
        <f t="shared" si="25"/>
        <v>51173.68</v>
      </c>
      <c r="E92" s="13">
        <f>E95</f>
        <v>3827.88</v>
      </c>
      <c r="F92" s="13">
        <f t="shared" ref="F92:I92" si="59">F95</f>
        <v>11483.64</v>
      </c>
      <c r="G92" s="13">
        <f t="shared" si="59"/>
        <v>11483.64</v>
      </c>
      <c r="H92" s="13">
        <f t="shared" si="59"/>
        <v>11483.64</v>
      </c>
      <c r="I92" s="14">
        <f t="shared" si="59"/>
        <v>12894.88</v>
      </c>
    </row>
    <row r="93" spans="1:9" ht="19.2" customHeight="1" x14ac:dyDescent="0.3">
      <c r="A93" s="45"/>
      <c r="B93" s="29"/>
      <c r="C93" s="3" t="s">
        <v>9</v>
      </c>
      <c r="D93" s="13">
        <f t="shared" si="25"/>
        <v>0</v>
      </c>
      <c r="E93" s="13">
        <f>E96</f>
        <v>0</v>
      </c>
      <c r="F93" s="13">
        <f t="shared" ref="F93:I93" si="60">F96</f>
        <v>0</v>
      </c>
      <c r="G93" s="13">
        <f t="shared" si="60"/>
        <v>0</v>
      </c>
      <c r="H93" s="13">
        <f t="shared" si="60"/>
        <v>0</v>
      </c>
      <c r="I93" s="14">
        <f t="shared" si="60"/>
        <v>0</v>
      </c>
    </row>
    <row r="94" spans="1:9" ht="15" customHeight="1" x14ac:dyDescent="0.3">
      <c r="A94" s="45"/>
      <c r="B94" s="53" t="s">
        <v>24</v>
      </c>
      <c r="C94" s="2" t="s">
        <v>7</v>
      </c>
      <c r="D94" s="8">
        <f t="shared" si="25"/>
        <v>51173.68</v>
      </c>
      <c r="E94" s="8">
        <f>SUM(E95:E96)</f>
        <v>3827.88</v>
      </c>
      <c r="F94" s="8">
        <f t="shared" ref="F94:I94" si="61">SUM(F95:F96)</f>
        <v>11483.64</v>
      </c>
      <c r="G94" s="8">
        <f t="shared" si="61"/>
        <v>11483.64</v>
      </c>
      <c r="H94" s="8">
        <f t="shared" si="61"/>
        <v>11483.64</v>
      </c>
      <c r="I94" s="12">
        <f t="shared" si="61"/>
        <v>12894.88</v>
      </c>
    </row>
    <row r="95" spans="1:9" x14ac:dyDescent="0.3">
      <c r="A95" s="45"/>
      <c r="B95" s="54"/>
      <c r="C95" s="3" t="s">
        <v>8</v>
      </c>
      <c r="D95" s="13">
        <f t="shared" si="25"/>
        <v>51173.68</v>
      </c>
      <c r="E95" s="13">
        <v>3827.88</v>
      </c>
      <c r="F95" s="13">
        <v>11483.64</v>
      </c>
      <c r="G95" s="13">
        <v>11483.64</v>
      </c>
      <c r="H95" s="13">
        <v>11483.64</v>
      </c>
      <c r="I95" s="14">
        <v>12894.88</v>
      </c>
    </row>
    <row r="96" spans="1:9" x14ac:dyDescent="0.3">
      <c r="A96" s="45"/>
      <c r="B96" s="55"/>
      <c r="C96" s="3" t="s">
        <v>9</v>
      </c>
      <c r="D96" s="13">
        <f t="shared" si="25"/>
        <v>0</v>
      </c>
      <c r="E96" s="13">
        <v>0</v>
      </c>
      <c r="F96" s="13">
        <v>0</v>
      </c>
      <c r="G96" s="13">
        <v>0</v>
      </c>
      <c r="H96" s="13">
        <v>0</v>
      </c>
      <c r="I96" s="14">
        <v>0</v>
      </c>
    </row>
    <row r="97" spans="1:9" x14ac:dyDescent="0.3">
      <c r="A97" s="45"/>
      <c r="B97" s="27" t="s">
        <v>62</v>
      </c>
      <c r="C97" s="2" t="s">
        <v>7</v>
      </c>
      <c r="D97" s="8">
        <f t="shared" si="25"/>
        <v>762.13</v>
      </c>
      <c r="E97" s="8">
        <f>SUM(E98:E99)</f>
        <v>762.13</v>
      </c>
      <c r="F97" s="8">
        <f t="shared" ref="F97:I97" si="62">SUM(F98:F99)</f>
        <v>0</v>
      </c>
      <c r="G97" s="8">
        <f t="shared" si="62"/>
        <v>0</v>
      </c>
      <c r="H97" s="8">
        <f t="shared" si="62"/>
        <v>0</v>
      </c>
      <c r="I97" s="12">
        <f t="shared" si="62"/>
        <v>0</v>
      </c>
    </row>
    <row r="98" spans="1:9" x14ac:dyDescent="0.3">
      <c r="A98" s="45"/>
      <c r="B98" s="28"/>
      <c r="C98" s="3" t="s">
        <v>8</v>
      </c>
      <c r="D98" s="13">
        <f t="shared" si="25"/>
        <v>762.13</v>
      </c>
      <c r="E98" s="13">
        <f>E101</f>
        <v>762.13</v>
      </c>
      <c r="F98" s="13">
        <f t="shared" ref="F98:I98" si="63">F101</f>
        <v>0</v>
      </c>
      <c r="G98" s="13">
        <f t="shared" si="63"/>
        <v>0</v>
      </c>
      <c r="H98" s="13">
        <f t="shared" si="63"/>
        <v>0</v>
      </c>
      <c r="I98" s="14">
        <f t="shared" si="63"/>
        <v>0</v>
      </c>
    </row>
    <row r="99" spans="1:9" x14ac:dyDescent="0.3">
      <c r="A99" s="45"/>
      <c r="B99" s="29"/>
      <c r="C99" s="3" t="s">
        <v>9</v>
      </c>
      <c r="D99" s="13">
        <f t="shared" si="25"/>
        <v>0</v>
      </c>
      <c r="E99" s="13">
        <f>E102</f>
        <v>0</v>
      </c>
      <c r="F99" s="13">
        <f t="shared" ref="F99:I99" si="64">F102</f>
        <v>0</v>
      </c>
      <c r="G99" s="13">
        <f t="shared" si="64"/>
        <v>0</v>
      </c>
      <c r="H99" s="13">
        <f t="shared" si="64"/>
        <v>0</v>
      </c>
      <c r="I99" s="14">
        <f t="shared" si="64"/>
        <v>0</v>
      </c>
    </row>
    <row r="100" spans="1:9" ht="15" customHeight="1" x14ac:dyDescent="0.3">
      <c r="A100" s="45"/>
      <c r="B100" s="53" t="s">
        <v>30</v>
      </c>
      <c r="C100" s="2" t="s">
        <v>7</v>
      </c>
      <c r="D100" s="8">
        <f t="shared" si="25"/>
        <v>762.13</v>
      </c>
      <c r="E100" s="8">
        <f>SUM(E101:E102)</f>
        <v>762.13</v>
      </c>
      <c r="F100" s="8">
        <f t="shared" ref="F100:I100" si="65">SUM(F101:F102)</f>
        <v>0</v>
      </c>
      <c r="G100" s="8">
        <f t="shared" si="65"/>
        <v>0</v>
      </c>
      <c r="H100" s="8">
        <f t="shared" si="65"/>
        <v>0</v>
      </c>
      <c r="I100" s="12">
        <f t="shared" si="65"/>
        <v>0</v>
      </c>
    </row>
    <row r="101" spans="1:9" x14ac:dyDescent="0.3">
      <c r="A101" s="45"/>
      <c r="B101" s="54"/>
      <c r="C101" s="3" t="s">
        <v>8</v>
      </c>
      <c r="D101" s="13">
        <f t="shared" si="25"/>
        <v>762.13</v>
      </c>
      <c r="E101" s="13">
        <v>762.13</v>
      </c>
      <c r="F101" s="13">
        <v>0</v>
      </c>
      <c r="G101" s="13">
        <v>0</v>
      </c>
      <c r="H101" s="13">
        <v>0</v>
      </c>
      <c r="I101" s="14">
        <v>0</v>
      </c>
    </row>
    <row r="102" spans="1:9" x14ac:dyDescent="0.3">
      <c r="A102" s="45"/>
      <c r="B102" s="55"/>
      <c r="C102" s="3" t="s">
        <v>9</v>
      </c>
      <c r="D102" s="13">
        <f t="shared" si="25"/>
        <v>0</v>
      </c>
      <c r="E102" s="13">
        <v>0</v>
      </c>
      <c r="F102" s="13">
        <v>0</v>
      </c>
      <c r="G102" s="13">
        <v>0</v>
      </c>
      <c r="H102" s="13">
        <v>0</v>
      </c>
      <c r="I102" s="14">
        <v>0</v>
      </c>
    </row>
    <row r="103" spans="1:9" x14ac:dyDescent="0.3">
      <c r="A103" s="45"/>
      <c r="B103" s="27" t="s">
        <v>63</v>
      </c>
      <c r="C103" s="2" t="s">
        <v>7</v>
      </c>
      <c r="D103" s="8">
        <f t="shared" si="25"/>
        <v>5053.41</v>
      </c>
      <c r="E103" s="8">
        <f>SUM(E104:E105)</f>
        <v>5053.41</v>
      </c>
      <c r="F103" s="8">
        <f t="shared" ref="F103:I103" si="66">SUM(F104:F105)</f>
        <v>0</v>
      </c>
      <c r="G103" s="8">
        <f t="shared" si="66"/>
        <v>0</v>
      </c>
      <c r="H103" s="8">
        <f t="shared" si="66"/>
        <v>0</v>
      </c>
      <c r="I103" s="12">
        <f t="shared" si="66"/>
        <v>0</v>
      </c>
    </row>
    <row r="104" spans="1:9" x14ac:dyDescent="0.3">
      <c r="A104" s="45"/>
      <c r="B104" s="28"/>
      <c r="C104" s="3" t="s">
        <v>8</v>
      </c>
      <c r="D104" s="13">
        <f t="shared" si="25"/>
        <v>5053.41</v>
      </c>
      <c r="E104" s="13">
        <f>E107</f>
        <v>5053.41</v>
      </c>
      <c r="F104" s="13">
        <f t="shared" ref="F104:I104" si="67">F107</f>
        <v>0</v>
      </c>
      <c r="G104" s="13">
        <f t="shared" si="67"/>
        <v>0</v>
      </c>
      <c r="H104" s="13">
        <f t="shared" si="67"/>
        <v>0</v>
      </c>
      <c r="I104" s="14">
        <f t="shared" si="67"/>
        <v>0</v>
      </c>
    </row>
    <row r="105" spans="1:9" x14ac:dyDescent="0.3">
      <c r="A105" s="45"/>
      <c r="B105" s="29"/>
      <c r="C105" s="3" t="s">
        <v>9</v>
      </c>
      <c r="D105" s="13">
        <f t="shared" si="25"/>
        <v>0</v>
      </c>
      <c r="E105" s="13">
        <f>E108</f>
        <v>0</v>
      </c>
      <c r="F105" s="13">
        <f t="shared" ref="F105:I105" si="68">F108</f>
        <v>0</v>
      </c>
      <c r="G105" s="13">
        <f t="shared" si="68"/>
        <v>0</v>
      </c>
      <c r="H105" s="13">
        <f t="shared" si="68"/>
        <v>0</v>
      </c>
      <c r="I105" s="14">
        <f t="shared" si="68"/>
        <v>0</v>
      </c>
    </row>
    <row r="106" spans="1:9" ht="15" customHeight="1" x14ac:dyDescent="0.3">
      <c r="A106" s="45"/>
      <c r="B106" s="53" t="s">
        <v>31</v>
      </c>
      <c r="C106" s="2" t="s">
        <v>7</v>
      </c>
      <c r="D106" s="8">
        <f t="shared" si="25"/>
        <v>5053.41</v>
      </c>
      <c r="E106" s="8">
        <f>SUM(E107:E108)</f>
        <v>5053.41</v>
      </c>
      <c r="F106" s="8">
        <f t="shared" ref="F106:I106" si="69">SUM(F107:F108)</f>
        <v>0</v>
      </c>
      <c r="G106" s="8">
        <f t="shared" si="69"/>
        <v>0</v>
      </c>
      <c r="H106" s="8">
        <f t="shared" si="69"/>
        <v>0</v>
      </c>
      <c r="I106" s="12">
        <f t="shared" si="69"/>
        <v>0</v>
      </c>
    </row>
    <row r="107" spans="1:9" ht="15" customHeight="1" x14ac:dyDescent="0.3">
      <c r="A107" s="45"/>
      <c r="B107" s="54"/>
      <c r="C107" s="3" t="s">
        <v>8</v>
      </c>
      <c r="D107" s="13">
        <f t="shared" si="25"/>
        <v>5053.41</v>
      </c>
      <c r="E107" s="13">
        <v>5053.41</v>
      </c>
      <c r="F107" s="13">
        <v>0</v>
      </c>
      <c r="G107" s="13">
        <v>0</v>
      </c>
      <c r="H107" s="13">
        <v>0</v>
      </c>
      <c r="I107" s="14">
        <v>0</v>
      </c>
    </row>
    <row r="108" spans="1:9" ht="15" customHeight="1" x14ac:dyDescent="0.3">
      <c r="A108" s="45"/>
      <c r="B108" s="55"/>
      <c r="C108" s="3" t="s">
        <v>9</v>
      </c>
      <c r="D108" s="13">
        <f t="shared" si="25"/>
        <v>0</v>
      </c>
      <c r="E108" s="13">
        <v>0</v>
      </c>
      <c r="F108" s="13">
        <v>0</v>
      </c>
      <c r="G108" s="13">
        <v>0</v>
      </c>
      <c r="H108" s="13">
        <v>0</v>
      </c>
      <c r="I108" s="14">
        <v>0</v>
      </c>
    </row>
    <row r="109" spans="1:9" ht="15" customHeight="1" x14ac:dyDescent="0.3">
      <c r="A109" s="45"/>
      <c r="B109" s="27" t="s">
        <v>64</v>
      </c>
      <c r="C109" s="2" t="s">
        <v>7</v>
      </c>
      <c r="D109" s="8">
        <f t="shared" si="25"/>
        <v>1389.59</v>
      </c>
      <c r="E109" s="8">
        <f>SUM(E110:E111)</f>
        <v>1389.59</v>
      </c>
      <c r="F109" s="8">
        <f t="shared" ref="F109:I109" si="70">SUM(F110:F111)</f>
        <v>0</v>
      </c>
      <c r="G109" s="8">
        <f t="shared" si="70"/>
        <v>0</v>
      </c>
      <c r="H109" s="8">
        <f t="shared" si="70"/>
        <v>0</v>
      </c>
      <c r="I109" s="12">
        <f t="shared" si="70"/>
        <v>0</v>
      </c>
    </row>
    <row r="110" spans="1:9" ht="15" customHeight="1" x14ac:dyDescent="0.3">
      <c r="A110" s="45"/>
      <c r="B110" s="28"/>
      <c r="C110" s="3" t="s">
        <v>8</v>
      </c>
      <c r="D110" s="13">
        <f t="shared" si="25"/>
        <v>1389.59</v>
      </c>
      <c r="E110" s="13">
        <f>E113</f>
        <v>1389.59</v>
      </c>
      <c r="F110" s="13">
        <f t="shared" ref="F110:I110" si="71">F113</f>
        <v>0</v>
      </c>
      <c r="G110" s="13">
        <f t="shared" si="71"/>
        <v>0</v>
      </c>
      <c r="H110" s="13">
        <f t="shared" si="71"/>
        <v>0</v>
      </c>
      <c r="I110" s="14">
        <f t="shared" si="71"/>
        <v>0</v>
      </c>
    </row>
    <row r="111" spans="1:9" ht="15" customHeight="1" x14ac:dyDescent="0.3">
      <c r="A111" s="45"/>
      <c r="B111" s="29"/>
      <c r="C111" s="3" t="s">
        <v>9</v>
      </c>
      <c r="D111" s="13">
        <f t="shared" si="25"/>
        <v>0</v>
      </c>
      <c r="E111" s="13">
        <f>E114</f>
        <v>0</v>
      </c>
      <c r="F111" s="13">
        <f t="shared" ref="F111:I111" si="72">F114</f>
        <v>0</v>
      </c>
      <c r="G111" s="13">
        <f t="shared" si="72"/>
        <v>0</v>
      </c>
      <c r="H111" s="13">
        <f t="shared" si="72"/>
        <v>0</v>
      </c>
      <c r="I111" s="14">
        <f t="shared" si="72"/>
        <v>0</v>
      </c>
    </row>
    <row r="112" spans="1:9" ht="15" customHeight="1" x14ac:dyDescent="0.3">
      <c r="A112" s="45"/>
      <c r="B112" s="53" t="s">
        <v>32</v>
      </c>
      <c r="C112" s="2" t="s">
        <v>7</v>
      </c>
      <c r="D112" s="8">
        <f t="shared" si="25"/>
        <v>1389.59</v>
      </c>
      <c r="E112" s="8">
        <f>SUM(E113:E114)</f>
        <v>1389.59</v>
      </c>
      <c r="F112" s="8">
        <f t="shared" ref="F112:I112" si="73">SUM(F113:F114)</f>
        <v>0</v>
      </c>
      <c r="G112" s="8">
        <f t="shared" si="73"/>
        <v>0</v>
      </c>
      <c r="H112" s="8">
        <f t="shared" si="73"/>
        <v>0</v>
      </c>
      <c r="I112" s="12">
        <f t="shared" si="73"/>
        <v>0</v>
      </c>
    </row>
    <row r="113" spans="1:9" x14ac:dyDescent="0.3">
      <c r="A113" s="45"/>
      <c r="B113" s="54"/>
      <c r="C113" s="3" t="s">
        <v>8</v>
      </c>
      <c r="D113" s="13">
        <f t="shared" si="25"/>
        <v>1389.59</v>
      </c>
      <c r="E113" s="13">
        <v>1389.59</v>
      </c>
      <c r="F113" s="13">
        <v>0</v>
      </c>
      <c r="G113" s="13">
        <v>0</v>
      </c>
      <c r="H113" s="13">
        <v>0</v>
      </c>
      <c r="I113" s="14">
        <v>0</v>
      </c>
    </row>
    <row r="114" spans="1:9" x14ac:dyDescent="0.3">
      <c r="A114" s="45"/>
      <c r="B114" s="55"/>
      <c r="C114" s="3" t="s">
        <v>9</v>
      </c>
      <c r="D114" s="13">
        <f t="shared" si="25"/>
        <v>0</v>
      </c>
      <c r="E114" s="13">
        <v>0</v>
      </c>
      <c r="F114" s="13">
        <v>0</v>
      </c>
      <c r="G114" s="13">
        <v>0</v>
      </c>
      <c r="H114" s="13">
        <v>0</v>
      </c>
      <c r="I114" s="14">
        <v>0</v>
      </c>
    </row>
    <row r="115" spans="1:9" x14ac:dyDescent="0.3">
      <c r="A115" s="45"/>
      <c r="B115" s="27" t="s">
        <v>65</v>
      </c>
      <c r="C115" s="2" t="s">
        <v>7</v>
      </c>
      <c r="D115" s="8">
        <f t="shared" si="25"/>
        <v>2869.11</v>
      </c>
      <c r="E115" s="8">
        <f>SUM(E116:E117)</f>
        <v>2869.11</v>
      </c>
      <c r="F115" s="8">
        <f t="shared" ref="F115:I115" si="74">SUM(F116:F117)</f>
        <v>0</v>
      </c>
      <c r="G115" s="8">
        <f t="shared" si="74"/>
        <v>0</v>
      </c>
      <c r="H115" s="8">
        <f t="shared" si="74"/>
        <v>0</v>
      </c>
      <c r="I115" s="12">
        <f t="shared" si="74"/>
        <v>0</v>
      </c>
    </row>
    <row r="116" spans="1:9" x14ac:dyDescent="0.3">
      <c r="A116" s="45"/>
      <c r="B116" s="28"/>
      <c r="C116" s="3" t="s">
        <v>8</v>
      </c>
      <c r="D116" s="13">
        <f t="shared" si="25"/>
        <v>2869.11</v>
      </c>
      <c r="E116" s="13">
        <f>E119</f>
        <v>2869.11</v>
      </c>
      <c r="F116" s="13">
        <f t="shared" ref="F116:I116" si="75">F119</f>
        <v>0</v>
      </c>
      <c r="G116" s="13">
        <f t="shared" si="75"/>
        <v>0</v>
      </c>
      <c r="H116" s="13">
        <f t="shared" si="75"/>
        <v>0</v>
      </c>
      <c r="I116" s="14">
        <f t="shared" si="75"/>
        <v>0</v>
      </c>
    </row>
    <row r="117" spans="1:9" x14ac:dyDescent="0.3">
      <c r="A117" s="45"/>
      <c r="B117" s="29"/>
      <c r="C117" s="3" t="s">
        <v>9</v>
      </c>
      <c r="D117" s="13">
        <f t="shared" si="25"/>
        <v>0</v>
      </c>
      <c r="E117" s="13">
        <f>E120</f>
        <v>0</v>
      </c>
      <c r="F117" s="13">
        <f t="shared" ref="F117:I117" si="76">F120</f>
        <v>0</v>
      </c>
      <c r="G117" s="13">
        <f t="shared" si="76"/>
        <v>0</v>
      </c>
      <c r="H117" s="13">
        <f t="shared" si="76"/>
        <v>0</v>
      </c>
      <c r="I117" s="14">
        <f t="shared" si="76"/>
        <v>0</v>
      </c>
    </row>
    <row r="118" spans="1:9" ht="15" customHeight="1" x14ac:dyDescent="0.3">
      <c r="A118" s="45"/>
      <c r="B118" s="53" t="s">
        <v>33</v>
      </c>
      <c r="C118" s="2" t="s">
        <v>7</v>
      </c>
      <c r="D118" s="8">
        <f t="shared" si="25"/>
        <v>2869.11</v>
      </c>
      <c r="E118" s="8">
        <f>SUM(E119:E120)</f>
        <v>2869.11</v>
      </c>
      <c r="F118" s="8">
        <f>SUM(F119:F120)</f>
        <v>0</v>
      </c>
      <c r="G118" s="8">
        <f t="shared" ref="G118:I118" si="77">SUM(G119:G120)</f>
        <v>0</v>
      </c>
      <c r="H118" s="8">
        <f t="shared" si="77"/>
        <v>0</v>
      </c>
      <c r="I118" s="12">
        <f t="shared" si="77"/>
        <v>0</v>
      </c>
    </row>
    <row r="119" spans="1:9" x14ac:dyDescent="0.3">
      <c r="A119" s="45"/>
      <c r="B119" s="54"/>
      <c r="C119" s="3" t="s">
        <v>8</v>
      </c>
      <c r="D119" s="13">
        <f t="shared" si="25"/>
        <v>2869.11</v>
      </c>
      <c r="E119" s="13">
        <v>2869.11</v>
      </c>
      <c r="F119" s="13">
        <v>0</v>
      </c>
      <c r="G119" s="13">
        <v>0</v>
      </c>
      <c r="H119" s="13">
        <v>0</v>
      </c>
      <c r="I119" s="14">
        <v>0</v>
      </c>
    </row>
    <row r="120" spans="1:9" x14ac:dyDescent="0.3">
      <c r="A120" s="45"/>
      <c r="B120" s="55"/>
      <c r="C120" s="3" t="s">
        <v>9</v>
      </c>
      <c r="D120" s="13">
        <f t="shared" si="25"/>
        <v>0</v>
      </c>
      <c r="E120" s="13">
        <v>0</v>
      </c>
      <c r="F120" s="13">
        <v>0</v>
      </c>
      <c r="G120" s="13">
        <v>0</v>
      </c>
      <c r="H120" s="13">
        <v>0</v>
      </c>
      <c r="I120" s="14">
        <v>0</v>
      </c>
    </row>
    <row r="121" spans="1:9" x14ac:dyDescent="0.3">
      <c r="A121" s="45"/>
      <c r="B121" s="27" t="s">
        <v>66</v>
      </c>
      <c r="C121" s="2" t="s">
        <v>7</v>
      </c>
      <c r="D121" s="8">
        <f t="shared" si="25"/>
        <v>1157.6400000000001</v>
      </c>
      <c r="E121" s="8">
        <f>SUM(E122:E123)</f>
        <v>0</v>
      </c>
      <c r="F121" s="8">
        <f t="shared" ref="F121:I121" si="78">SUM(F122:F123)</f>
        <v>0</v>
      </c>
      <c r="G121" s="8">
        <f t="shared" si="78"/>
        <v>1157.6400000000001</v>
      </c>
      <c r="H121" s="8">
        <f t="shared" si="78"/>
        <v>0</v>
      </c>
      <c r="I121" s="12">
        <f t="shared" si="78"/>
        <v>0</v>
      </c>
    </row>
    <row r="122" spans="1:9" x14ac:dyDescent="0.3">
      <c r="A122" s="45"/>
      <c r="B122" s="28"/>
      <c r="C122" s="3" t="s">
        <v>8</v>
      </c>
      <c r="D122" s="13">
        <f t="shared" si="25"/>
        <v>1157.6400000000001</v>
      </c>
      <c r="E122" s="13">
        <f>E125</f>
        <v>0</v>
      </c>
      <c r="F122" s="13">
        <f t="shared" ref="F122:I122" si="79">F125</f>
        <v>0</v>
      </c>
      <c r="G122" s="13">
        <f t="shared" si="79"/>
        <v>1157.6400000000001</v>
      </c>
      <c r="H122" s="13">
        <f t="shared" si="79"/>
        <v>0</v>
      </c>
      <c r="I122" s="14">
        <f t="shared" si="79"/>
        <v>0</v>
      </c>
    </row>
    <row r="123" spans="1:9" x14ac:dyDescent="0.3">
      <c r="A123" s="45"/>
      <c r="B123" s="29"/>
      <c r="C123" s="3" t="s">
        <v>9</v>
      </c>
      <c r="D123" s="13">
        <f t="shared" si="25"/>
        <v>0</v>
      </c>
      <c r="E123" s="13">
        <f>E126</f>
        <v>0</v>
      </c>
      <c r="F123" s="13">
        <f t="shared" ref="F123:I123" si="80">F126</f>
        <v>0</v>
      </c>
      <c r="G123" s="13">
        <f t="shared" si="80"/>
        <v>0</v>
      </c>
      <c r="H123" s="13">
        <f t="shared" si="80"/>
        <v>0</v>
      </c>
      <c r="I123" s="14">
        <f t="shared" si="80"/>
        <v>0</v>
      </c>
    </row>
    <row r="124" spans="1:9" ht="15" customHeight="1" x14ac:dyDescent="0.3">
      <c r="A124" s="45"/>
      <c r="B124" s="53" t="s">
        <v>25</v>
      </c>
      <c r="C124" s="2" t="s">
        <v>7</v>
      </c>
      <c r="D124" s="8">
        <f t="shared" si="25"/>
        <v>1157.6400000000001</v>
      </c>
      <c r="E124" s="8">
        <f>SUM(E125:E126)</f>
        <v>0</v>
      </c>
      <c r="F124" s="8">
        <f t="shared" ref="F124:I124" si="81">SUM(F125:F126)</f>
        <v>0</v>
      </c>
      <c r="G124" s="8">
        <f t="shared" si="81"/>
        <v>1157.6400000000001</v>
      </c>
      <c r="H124" s="8">
        <f t="shared" si="81"/>
        <v>0</v>
      </c>
      <c r="I124" s="12">
        <f t="shared" si="81"/>
        <v>0</v>
      </c>
    </row>
    <row r="125" spans="1:9" x14ac:dyDescent="0.3">
      <c r="A125" s="45"/>
      <c r="B125" s="54"/>
      <c r="C125" s="3" t="s">
        <v>8</v>
      </c>
      <c r="D125" s="13">
        <f t="shared" si="25"/>
        <v>1157.6400000000001</v>
      </c>
      <c r="E125" s="13">
        <v>0</v>
      </c>
      <c r="F125" s="13">
        <v>0</v>
      </c>
      <c r="G125" s="13">
        <v>1157.6400000000001</v>
      </c>
      <c r="H125" s="13">
        <v>0</v>
      </c>
      <c r="I125" s="14">
        <v>0</v>
      </c>
    </row>
    <row r="126" spans="1:9" x14ac:dyDescent="0.3">
      <c r="A126" s="45"/>
      <c r="B126" s="55"/>
      <c r="C126" s="3" t="s">
        <v>9</v>
      </c>
      <c r="D126" s="13">
        <f t="shared" si="25"/>
        <v>0</v>
      </c>
      <c r="E126" s="13">
        <v>0</v>
      </c>
      <c r="F126" s="13">
        <v>0</v>
      </c>
      <c r="G126" s="13">
        <v>0</v>
      </c>
      <c r="H126" s="13">
        <v>0</v>
      </c>
      <c r="I126" s="14">
        <v>0</v>
      </c>
    </row>
    <row r="127" spans="1:9" x14ac:dyDescent="0.3">
      <c r="A127" s="45"/>
      <c r="B127" s="27" t="s">
        <v>67</v>
      </c>
      <c r="C127" s="2" t="s">
        <v>7</v>
      </c>
      <c r="D127" s="8">
        <f t="shared" si="25"/>
        <v>514.29</v>
      </c>
      <c r="E127" s="8">
        <f>SUM(E128:E129)</f>
        <v>0</v>
      </c>
      <c r="F127" s="8">
        <f t="shared" ref="F127:I127" si="82">SUM(F128:F129)</f>
        <v>0</v>
      </c>
      <c r="G127" s="8">
        <f t="shared" si="82"/>
        <v>148.24</v>
      </c>
      <c r="H127" s="8">
        <f t="shared" si="82"/>
        <v>191.8</v>
      </c>
      <c r="I127" s="12">
        <f t="shared" si="82"/>
        <v>174.25</v>
      </c>
    </row>
    <row r="128" spans="1:9" x14ac:dyDescent="0.3">
      <c r="A128" s="45"/>
      <c r="B128" s="28"/>
      <c r="C128" s="3" t="s">
        <v>8</v>
      </c>
      <c r="D128" s="13">
        <f t="shared" si="25"/>
        <v>514.29</v>
      </c>
      <c r="E128" s="13">
        <f>E131</f>
        <v>0</v>
      </c>
      <c r="F128" s="13">
        <f t="shared" ref="F128:I128" si="83">F131</f>
        <v>0</v>
      </c>
      <c r="G128" s="13">
        <f t="shared" si="83"/>
        <v>148.24</v>
      </c>
      <c r="H128" s="13">
        <f t="shared" si="83"/>
        <v>191.8</v>
      </c>
      <c r="I128" s="14">
        <f t="shared" si="83"/>
        <v>174.25</v>
      </c>
    </row>
    <row r="129" spans="1:9" x14ac:dyDescent="0.3">
      <c r="A129" s="45"/>
      <c r="B129" s="29"/>
      <c r="C129" s="3" t="s">
        <v>9</v>
      </c>
      <c r="D129" s="13">
        <f t="shared" si="25"/>
        <v>0</v>
      </c>
      <c r="E129" s="13">
        <f>E132</f>
        <v>0</v>
      </c>
      <c r="F129" s="13">
        <f t="shared" ref="F129:I129" si="84">F132</f>
        <v>0</v>
      </c>
      <c r="G129" s="13">
        <f t="shared" si="84"/>
        <v>0</v>
      </c>
      <c r="H129" s="13">
        <f t="shared" si="84"/>
        <v>0</v>
      </c>
      <c r="I129" s="14">
        <f t="shared" si="84"/>
        <v>0</v>
      </c>
    </row>
    <row r="130" spans="1:9" ht="15" customHeight="1" x14ac:dyDescent="0.3">
      <c r="A130" s="45"/>
      <c r="B130" s="53" t="s">
        <v>26</v>
      </c>
      <c r="C130" s="2" t="s">
        <v>7</v>
      </c>
      <c r="D130" s="8">
        <f t="shared" si="25"/>
        <v>514.29</v>
      </c>
      <c r="E130" s="8">
        <f>SUM(E131:E132)</f>
        <v>0</v>
      </c>
      <c r="F130" s="8">
        <f t="shared" ref="F130:I130" si="85">SUM(F131:F132)</f>
        <v>0</v>
      </c>
      <c r="G130" s="8">
        <f t="shared" si="85"/>
        <v>148.24</v>
      </c>
      <c r="H130" s="8">
        <f t="shared" si="85"/>
        <v>191.8</v>
      </c>
      <c r="I130" s="12">
        <f t="shared" si="85"/>
        <v>174.25</v>
      </c>
    </row>
    <row r="131" spans="1:9" x14ac:dyDescent="0.3">
      <c r="A131" s="45"/>
      <c r="B131" s="54"/>
      <c r="C131" s="3" t="s">
        <v>8</v>
      </c>
      <c r="D131" s="13">
        <f t="shared" si="25"/>
        <v>514.29</v>
      </c>
      <c r="E131" s="13">
        <v>0</v>
      </c>
      <c r="F131" s="13">
        <v>0</v>
      </c>
      <c r="G131" s="13">
        <v>148.24</v>
      </c>
      <c r="H131" s="13">
        <v>191.8</v>
      </c>
      <c r="I131" s="14">
        <v>174.25</v>
      </c>
    </row>
    <row r="132" spans="1:9" x14ac:dyDescent="0.3">
      <c r="A132" s="45"/>
      <c r="B132" s="55"/>
      <c r="C132" s="3" t="s">
        <v>9</v>
      </c>
      <c r="D132" s="13">
        <f t="shared" si="25"/>
        <v>0</v>
      </c>
      <c r="E132" s="13">
        <v>0</v>
      </c>
      <c r="F132" s="13">
        <v>0</v>
      </c>
      <c r="G132" s="13">
        <v>0</v>
      </c>
      <c r="H132" s="13">
        <v>0</v>
      </c>
      <c r="I132" s="14">
        <v>0</v>
      </c>
    </row>
    <row r="133" spans="1:9" x14ac:dyDescent="0.3">
      <c r="A133" s="45"/>
      <c r="B133" s="27" t="s">
        <v>68</v>
      </c>
      <c r="C133" s="2" t="s">
        <v>7</v>
      </c>
      <c r="D133" s="8">
        <f t="shared" si="25"/>
        <v>17263.79</v>
      </c>
      <c r="E133" s="8">
        <f>SUM(E134:E135)</f>
        <v>0</v>
      </c>
      <c r="F133" s="8">
        <f t="shared" ref="F133:I133" si="86">SUM(F134:F135)</f>
        <v>14184.11</v>
      </c>
      <c r="G133" s="8">
        <f t="shared" si="86"/>
        <v>3079.68</v>
      </c>
      <c r="H133" s="8">
        <f t="shared" si="86"/>
        <v>0</v>
      </c>
      <c r="I133" s="12">
        <f t="shared" si="86"/>
        <v>0</v>
      </c>
    </row>
    <row r="134" spans="1:9" x14ac:dyDescent="0.3">
      <c r="A134" s="45"/>
      <c r="B134" s="28"/>
      <c r="C134" s="3" t="s">
        <v>8</v>
      </c>
      <c r="D134" s="13">
        <f t="shared" si="25"/>
        <v>17263.79</v>
      </c>
      <c r="E134" s="13">
        <f>E137</f>
        <v>0</v>
      </c>
      <c r="F134" s="13">
        <f t="shared" ref="F134:I134" si="87">F137</f>
        <v>14184.11</v>
      </c>
      <c r="G134" s="13">
        <f t="shared" si="87"/>
        <v>3079.68</v>
      </c>
      <c r="H134" s="13">
        <f t="shared" si="87"/>
        <v>0</v>
      </c>
      <c r="I134" s="14">
        <f t="shared" si="87"/>
        <v>0</v>
      </c>
    </row>
    <row r="135" spans="1:9" x14ac:dyDescent="0.3">
      <c r="A135" s="45"/>
      <c r="B135" s="29"/>
      <c r="C135" s="3" t="s">
        <v>9</v>
      </c>
      <c r="D135" s="13">
        <f t="shared" si="25"/>
        <v>0</v>
      </c>
      <c r="E135" s="13">
        <f>E138</f>
        <v>0</v>
      </c>
      <c r="F135" s="13">
        <f t="shared" ref="F135:I135" si="88">F138</f>
        <v>0</v>
      </c>
      <c r="G135" s="13">
        <f t="shared" si="88"/>
        <v>0</v>
      </c>
      <c r="H135" s="13">
        <f t="shared" si="88"/>
        <v>0</v>
      </c>
      <c r="I135" s="14">
        <f t="shared" si="88"/>
        <v>0</v>
      </c>
    </row>
    <row r="136" spans="1:9" ht="15" customHeight="1" x14ac:dyDescent="0.3">
      <c r="A136" s="45"/>
      <c r="B136" s="53" t="s">
        <v>27</v>
      </c>
      <c r="C136" s="2" t="s">
        <v>7</v>
      </c>
      <c r="D136" s="8">
        <f t="shared" si="25"/>
        <v>17263.79</v>
      </c>
      <c r="E136" s="8">
        <f>SUM(E137:E138)</f>
        <v>0</v>
      </c>
      <c r="F136" s="8">
        <f t="shared" ref="F136:I136" si="89">SUM(F137:F138)</f>
        <v>14184.11</v>
      </c>
      <c r="G136" s="8">
        <f t="shared" si="89"/>
        <v>3079.68</v>
      </c>
      <c r="H136" s="8">
        <f t="shared" si="89"/>
        <v>0</v>
      </c>
      <c r="I136" s="12">
        <f t="shared" si="89"/>
        <v>0</v>
      </c>
    </row>
    <row r="137" spans="1:9" ht="15" customHeight="1" x14ac:dyDescent="0.3">
      <c r="A137" s="45"/>
      <c r="B137" s="54"/>
      <c r="C137" s="3" t="s">
        <v>8</v>
      </c>
      <c r="D137" s="13">
        <f t="shared" si="25"/>
        <v>17263.79</v>
      </c>
      <c r="E137" s="13">
        <v>0</v>
      </c>
      <c r="F137" s="13">
        <v>14184.11</v>
      </c>
      <c r="G137" s="13">
        <v>3079.68</v>
      </c>
      <c r="H137" s="13">
        <v>0</v>
      </c>
      <c r="I137" s="14">
        <v>0</v>
      </c>
    </row>
    <row r="138" spans="1:9" ht="15" customHeight="1" thickBot="1" x14ac:dyDescent="0.35">
      <c r="A138" s="46"/>
      <c r="B138" s="57"/>
      <c r="C138" s="6" t="s">
        <v>9</v>
      </c>
      <c r="D138" s="15">
        <f t="shared" si="25"/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4.4" customHeight="1" x14ac:dyDescent="0.3">
      <c r="A139" s="58" t="s">
        <v>36</v>
      </c>
      <c r="B139" s="61"/>
      <c r="C139" s="5" t="s">
        <v>35</v>
      </c>
      <c r="D139" s="10">
        <f>SUM(E139:I139)</f>
        <v>344240.91000000003</v>
      </c>
      <c r="E139" s="10">
        <f>SUM(E140:E141)</f>
        <v>56539.95</v>
      </c>
      <c r="F139" s="10">
        <f>SUM(F140:F141)</f>
        <v>62523.93</v>
      </c>
      <c r="G139" s="10">
        <f t="shared" ref="G139:I139" si="90">SUM(G140:G141)</f>
        <v>75579.009999999995</v>
      </c>
      <c r="H139" s="10">
        <f t="shared" si="90"/>
        <v>74799.009999999995</v>
      </c>
      <c r="I139" s="11">
        <f t="shared" si="90"/>
        <v>74799.009999999995</v>
      </c>
    </row>
    <row r="140" spans="1:9" x14ac:dyDescent="0.3">
      <c r="A140" s="59"/>
      <c r="B140" s="62"/>
      <c r="C140" s="2" t="s">
        <v>8</v>
      </c>
      <c r="D140" s="8">
        <f t="shared" ref="D140:D168" si="91">SUM(E140:I140)</f>
        <v>248640.91000000003</v>
      </c>
      <c r="E140" s="8">
        <f t="shared" ref="E140:I141" si="92">E146+E149+E155+E167+E161</f>
        <v>40939.949999999997</v>
      </c>
      <c r="F140" s="8">
        <f t="shared" si="92"/>
        <v>42523.93</v>
      </c>
      <c r="G140" s="8">
        <f t="shared" si="92"/>
        <v>55579.009999999995</v>
      </c>
      <c r="H140" s="8">
        <f t="shared" si="92"/>
        <v>54799.009999999995</v>
      </c>
      <c r="I140" s="12">
        <f t="shared" si="92"/>
        <v>54799.009999999995</v>
      </c>
    </row>
    <row r="141" spans="1:9" x14ac:dyDescent="0.3">
      <c r="A141" s="59"/>
      <c r="B141" s="62"/>
      <c r="C141" s="2" t="s">
        <v>9</v>
      </c>
      <c r="D141" s="8">
        <f t="shared" si="91"/>
        <v>95600</v>
      </c>
      <c r="E141" s="8">
        <f t="shared" si="92"/>
        <v>15600</v>
      </c>
      <c r="F141" s="8">
        <f t="shared" si="92"/>
        <v>20000</v>
      </c>
      <c r="G141" s="8">
        <f t="shared" si="92"/>
        <v>20000</v>
      </c>
      <c r="H141" s="8">
        <f t="shared" si="92"/>
        <v>20000</v>
      </c>
      <c r="I141" s="12">
        <f t="shared" si="92"/>
        <v>20000</v>
      </c>
    </row>
    <row r="142" spans="1:9" x14ac:dyDescent="0.3">
      <c r="A142" s="59"/>
      <c r="B142" s="27" t="s">
        <v>80</v>
      </c>
      <c r="C142" s="2" t="s">
        <v>7</v>
      </c>
      <c r="D142" s="8">
        <f t="shared" si="91"/>
        <v>319942.2</v>
      </c>
      <c r="E142" s="8">
        <f>SUM(E143:E144)</f>
        <v>55126.720000000001</v>
      </c>
      <c r="F142" s="8">
        <f t="shared" ref="F142:I142" si="93">SUM(F143:F144)</f>
        <v>62230.879999999997</v>
      </c>
      <c r="G142" s="8">
        <f t="shared" si="93"/>
        <v>67528.2</v>
      </c>
      <c r="H142" s="8">
        <f t="shared" si="93"/>
        <v>67528.2</v>
      </c>
      <c r="I142" s="12">
        <f t="shared" si="93"/>
        <v>67528.2</v>
      </c>
    </row>
    <row r="143" spans="1:9" x14ac:dyDescent="0.3">
      <c r="A143" s="59"/>
      <c r="B143" s="28"/>
      <c r="C143" s="3" t="s">
        <v>8</v>
      </c>
      <c r="D143" s="13">
        <f t="shared" si="91"/>
        <v>224342.2</v>
      </c>
      <c r="E143" s="13">
        <f>E146+E149</f>
        <v>39526.720000000001</v>
      </c>
      <c r="F143" s="13">
        <f t="shared" ref="F143:I143" si="94">F146+F149</f>
        <v>42230.879999999997</v>
      </c>
      <c r="G143" s="13">
        <f t="shared" si="94"/>
        <v>47528.2</v>
      </c>
      <c r="H143" s="13">
        <f t="shared" si="94"/>
        <v>47528.2</v>
      </c>
      <c r="I143" s="14">
        <f t="shared" si="94"/>
        <v>47528.2</v>
      </c>
    </row>
    <row r="144" spans="1:9" x14ac:dyDescent="0.3">
      <c r="A144" s="59"/>
      <c r="B144" s="29"/>
      <c r="C144" s="3" t="s">
        <v>9</v>
      </c>
      <c r="D144" s="13">
        <f t="shared" si="91"/>
        <v>95600</v>
      </c>
      <c r="E144" s="13">
        <f>E147+E150</f>
        <v>15600</v>
      </c>
      <c r="F144" s="13">
        <f t="shared" ref="F144:I144" si="95">F147+F150</f>
        <v>20000</v>
      </c>
      <c r="G144" s="13">
        <f t="shared" si="95"/>
        <v>20000</v>
      </c>
      <c r="H144" s="13">
        <f t="shared" si="95"/>
        <v>20000</v>
      </c>
      <c r="I144" s="14">
        <f t="shared" si="95"/>
        <v>20000</v>
      </c>
    </row>
    <row r="145" spans="1:9" x14ac:dyDescent="0.3">
      <c r="A145" s="59"/>
      <c r="B145" s="41" t="s">
        <v>39</v>
      </c>
      <c r="C145" s="2" t="s">
        <v>7</v>
      </c>
      <c r="D145" s="8">
        <f t="shared" si="91"/>
        <v>117357.6</v>
      </c>
      <c r="E145" s="8">
        <f>SUM(E146:E147)</f>
        <v>55126.720000000001</v>
      </c>
      <c r="F145" s="8">
        <f t="shared" ref="F145:I145" si="96">SUM(F146:F147)</f>
        <v>62230.879999999997</v>
      </c>
      <c r="G145" s="8">
        <f t="shared" si="96"/>
        <v>0</v>
      </c>
      <c r="H145" s="8">
        <f t="shared" si="96"/>
        <v>0</v>
      </c>
      <c r="I145" s="12">
        <f t="shared" si="96"/>
        <v>0</v>
      </c>
    </row>
    <row r="146" spans="1:9" x14ac:dyDescent="0.3">
      <c r="A146" s="59"/>
      <c r="B146" s="41"/>
      <c r="C146" s="3" t="s">
        <v>8</v>
      </c>
      <c r="D146" s="13">
        <f t="shared" si="91"/>
        <v>81757.600000000006</v>
      </c>
      <c r="E146" s="13">
        <v>39526.720000000001</v>
      </c>
      <c r="F146" s="13">
        <v>42230.879999999997</v>
      </c>
      <c r="G146" s="13">
        <v>0</v>
      </c>
      <c r="H146" s="13">
        <v>0</v>
      </c>
      <c r="I146" s="14">
        <v>0</v>
      </c>
    </row>
    <row r="147" spans="1:9" x14ac:dyDescent="0.3">
      <c r="A147" s="59"/>
      <c r="B147" s="41"/>
      <c r="C147" s="3" t="s">
        <v>9</v>
      </c>
      <c r="D147" s="13">
        <f t="shared" si="91"/>
        <v>35600</v>
      </c>
      <c r="E147" s="13">
        <v>15600</v>
      </c>
      <c r="F147" s="13">
        <v>20000</v>
      </c>
      <c r="G147" s="13">
        <v>0</v>
      </c>
      <c r="H147" s="13">
        <v>0</v>
      </c>
      <c r="I147" s="14">
        <v>0</v>
      </c>
    </row>
    <row r="148" spans="1:9" x14ac:dyDescent="0.3">
      <c r="A148" s="59"/>
      <c r="B148" s="41" t="s">
        <v>37</v>
      </c>
      <c r="C148" s="2" t="s">
        <v>7</v>
      </c>
      <c r="D148" s="8">
        <f t="shared" si="91"/>
        <v>202584.59999999998</v>
      </c>
      <c r="E148" s="8">
        <f>SUM(E149:E150)</f>
        <v>0</v>
      </c>
      <c r="F148" s="8">
        <f t="shared" ref="F148:I148" si="97">SUM(F149:F150)</f>
        <v>0</v>
      </c>
      <c r="G148" s="8">
        <f t="shared" si="97"/>
        <v>67528.2</v>
      </c>
      <c r="H148" s="8">
        <f t="shared" si="97"/>
        <v>67528.2</v>
      </c>
      <c r="I148" s="12">
        <f t="shared" si="97"/>
        <v>67528.2</v>
      </c>
    </row>
    <row r="149" spans="1:9" x14ac:dyDescent="0.3">
      <c r="A149" s="59"/>
      <c r="B149" s="41"/>
      <c r="C149" s="3" t="s">
        <v>8</v>
      </c>
      <c r="D149" s="13">
        <f t="shared" si="91"/>
        <v>142584.59999999998</v>
      </c>
      <c r="E149" s="13">
        <v>0</v>
      </c>
      <c r="F149" s="13">
        <v>0</v>
      </c>
      <c r="G149" s="13">
        <v>47528.2</v>
      </c>
      <c r="H149" s="13">
        <v>47528.2</v>
      </c>
      <c r="I149" s="14">
        <v>47528.2</v>
      </c>
    </row>
    <row r="150" spans="1:9" x14ac:dyDescent="0.3">
      <c r="A150" s="59"/>
      <c r="B150" s="41"/>
      <c r="C150" s="3" t="s">
        <v>9</v>
      </c>
      <c r="D150" s="13">
        <f t="shared" si="91"/>
        <v>60000</v>
      </c>
      <c r="E150" s="13">
        <v>0</v>
      </c>
      <c r="F150" s="13">
        <v>0</v>
      </c>
      <c r="G150" s="13">
        <v>20000</v>
      </c>
      <c r="H150" s="13">
        <v>20000</v>
      </c>
      <c r="I150" s="14">
        <v>20000</v>
      </c>
    </row>
    <row r="151" spans="1:9" x14ac:dyDescent="0.3">
      <c r="A151" s="59"/>
      <c r="B151" s="27" t="s">
        <v>79</v>
      </c>
      <c r="C151" s="2" t="s">
        <v>7</v>
      </c>
      <c r="D151" s="8">
        <f t="shared" si="91"/>
        <v>3613.58</v>
      </c>
      <c r="E151" s="8">
        <f>SUM(E152:E153)</f>
        <v>200.53</v>
      </c>
      <c r="F151" s="8">
        <f t="shared" ref="F151:I151" si="98">SUM(F152:F153)</f>
        <v>293.05</v>
      </c>
      <c r="G151" s="8">
        <f t="shared" si="98"/>
        <v>1560</v>
      </c>
      <c r="H151" s="8">
        <f t="shared" si="98"/>
        <v>780</v>
      </c>
      <c r="I151" s="12">
        <f t="shared" si="98"/>
        <v>780</v>
      </c>
    </row>
    <row r="152" spans="1:9" x14ac:dyDescent="0.3">
      <c r="A152" s="59"/>
      <c r="B152" s="28"/>
      <c r="C152" s="3" t="s">
        <v>8</v>
      </c>
      <c r="D152" s="13">
        <f t="shared" si="91"/>
        <v>3613.58</v>
      </c>
      <c r="E152" s="13">
        <f>E155</f>
        <v>200.53</v>
      </c>
      <c r="F152" s="13">
        <f t="shared" ref="F152:I152" si="99">F155</f>
        <v>293.05</v>
      </c>
      <c r="G152" s="13">
        <f t="shared" si="99"/>
        <v>1560</v>
      </c>
      <c r="H152" s="13">
        <f t="shared" si="99"/>
        <v>780</v>
      </c>
      <c r="I152" s="14">
        <f t="shared" si="99"/>
        <v>780</v>
      </c>
    </row>
    <row r="153" spans="1:9" x14ac:dyDescent="0.3">
      <c r="A153" s="59"/>
      <c r="B153" s="29"/>
      <c r="C153" s="3" t="s">
        <v>9</v>
      </c>
      <c r="D153" s="13">
        <f t="shared" si="91"/>
        <v>0</v>
      </c>
      <c r="E153" s="13">
        <f>E156</f>
        <v>0</v>
      </c>
      <c r="F153" s="13">
        <f t="shared" ref="F153:I153" si="100">F156</f>
        <v>0</v>
      </c>
      <c r="G153" s="13">
        <f t="shared" si="100"/>
        <v>0</v>
      </c>
      <c r="H153" s="13">
        <f t="shared" si="100"/>
        <v>0</v>
      </c>
      <c r="I153" s="14">
        <f t="shared" si="100"/>
        <v>0</v>
      </c>
    </row>
    <row r="154" spans="1:9" ht="14.4" customHeight="1" x14ac:dyDescent="0.3">
      <c r="A154" s="59"/>
      <c r="B154" s="47" t="s">
        <v>69</v>
      </c>
      <c r="C154" s="2" t="s">
        <v>7</v>
      </c>
      <c r="D154" s="8">
        <f t="shared" si="91"/>
        <v>3613.58</v>
      </c>
      <c r="E154" s="8">
        <f>SUM(E155:E156)</f>
        <v>200.53</v>
      </c>
      <c r="F154" s="8">
        <f t="shared" ref="F154:I154" si="101">SUM(F155:F156)</f>
        <v>293.05</v>
      </c>
      <c r="G154" s="8">
        <f t="shared" si="101"/>
        <v>1560</v>
      </c>
      <c r="H154" s="8">
        <f t="shared" si="101"/>
        <v>780</v>
      </c>
      <c r="I154" s="12">
        <f t="shared" si="101"/>
        <v>780</v>
      </c>
    </row>
    <row r="155" spans="1:9" x14ac:dyDescent="0.3">
      <c r="A155" s="59"/>
      <c r="B155" s="48"/>
      <c r="C155" s="3" t="s">
        <v>8</v>
      </c>
      <c r="D155" s="13">
        <f t="shared" si="91"/>
        <v>3613.58</v>
      </c>
      <c r="E155" s="13">
        <v>200.53</v>
      </c>
      <c r="F155" s="13">
        <v>293.05</v>
      </c>
      <c r="G155" s="13">
        <v>1560</v>
      </c>
      <c r="H155" s="13">
        <v>780</v>
      </c>
      <c r="I155" s="26">
        <v>780</v>
      </c>
    </row>
    <row r="156" spans="1:9" x14ac:dyDescent="0.3">
      <c r="A156" s="59"/>
      <c r="B156" s="56"/>
      <c r="C156" s="3" t="s">
        <v>9</v>
      </c>
      <c r="D156" s="13">
        <f t="shared" si="91"/>
        <v>0</v>
      </c>
      <c r="E156" s="13">
        <v>0</v>
      </c>
      <c r="F156" s="13">
        <v>0</v>
      </c>
      <c r="G156" s="13">
        <v>0</v>
      </c>
      <c r="H156" s="13">
        <v>0</v>
      </c>
      <c r="I156" s="14">
        <v>0</v>
      </c>
    </row>
    <row r="157" spans="1:9" x14ac:dyDescent="0.3">
      <c r="A157" s="59"/>
      <c r="B157" s="27" t="s">
        <v>70</v>
      </c>
      <c r="C157" s="2" t="s">
        <v>7</v>
      </c>
      <c r="D157" s="8">
        <f t="shared" si="91"/>
        <v>1212.7</v>
      </c>
      <c r="E157" s="8">
        <f>SUM(E158:E159)</f>
        <v>1212.7</v>
      </c>
      <c r="F157" s="8">
        <f t="shared" ref="F157:I157" si="102">SUM(F158:F159)</f>
        <v>0</v>
      </c>
      <c r="G157" s="8">
        <f t="shared" si="102"/>
        <v>0</v>
      </c>
      <c r="H157" s="8">
        <f t="shared" si="102"/>
        <v>0</v>
      </c>
      <c r="I157" s="12">
        <f t="shared" si="102"/>
        <v>0</v>
      </c>
    </row>
    <row r="158" spans="1:9" x14ac:dyDescent="0.3">
      <c r="A158" s="59"/>
      <c r="B158" s="28"/>
      <c r="C158" s="3" t="s">
        <v>8</v>
      </c>
      <c r="D158" s="13">
        <f t="shared" si="91"/>
        <v>1212.7</v>
      </c>
      <c r="E158" s="13">
        <f>E161</f>
        <v>1212.7</v>
      </c>
      <c r="F158" s="13">
        <f t="shared" ref="F158:I158" si="103">F161</f>
        <v>0</v>
      </c>
      <c r="G158" s="13">
        <f t="shared" si="103"/>
        <v>0</v>
      </c>
      <c r="H158" s="13">
        <f t="shared" si="103"/>
        <v>0</v>
      </c>
      <c r="I158" s="14">
        <f t="shared" si="103"/>
        <v>0</v>
      </c>
    </row>
    <row r="159" spans="1:9" x14ac:dyDescent="0.3">
      <c r="A159" s="59"/>
      <c r="B159" s="29"/>
      <c r="C159" s="3" t="s">
        <v>9</v>
      </c>
      <c r="D159" s="13">
        <f t="shared" si="91"/>
        <v>0</v>
      </c>
      <c r="E159" s="13">
        <f>E162</f>
        <v>0</v>
      </c>
      <c r="F159" s="13">
        <f t="shared" ref="F159:I159" si="104">F162</f>
        <v>0</v>
      </c>
      <c r="G159" s="13">
        <f t="shared" si="104"/>
        <v>0</v>
      </c>
      <c r="H159" s="13">
        <f t="shared" si="104"/>
        <v>0</v>
      </c>
      <c r="I159" s="14">
        <f t="shared" si="104"/>
        <v>0</v>
      </c>
    </row>
    <row r="160" spans="1:9" x14ac:dyDescent="0.3">
      <c r="A160" s="59"/>
      <c r="B160" s="47" t="s">
        <v>26</v>
      </c>
      <c r="C160" s="2" t="s">
        <v>7</v>
      </c>
      <c r="D160" s="8">
        <f t="shared" si="91"/>
        <v>1212.7</v>
      </c>
      <c r="E160" s="8">
        <f>SUM(E161:E162)</f>
        <v>1212.7</v>
      </c>
      <c r="F160" s="8">
        <f t="shared" ref="F160:I160" si="105">SUM(F161:F162)</f>
        <v>0</v>
      </c>
      <c r="G160" s="8">
        <f t="shared" si="105"/>
        <v>0</v>
      </c>
      <c r="H160" s="8">
        <f t="shared" si="105"/>
        <v>0</v>
      </c>
      <c r="I160" s="12">
        <f t="shared" si="105"/>
        <v>0</v>
      </c>
    </row>
    <row r="161" spans="1:9" x14ac:dyDescent="0.3">
      <c r="A161" s="59"/>
      <c r="B161" s="48"/>
      <c r="C161" s="3" t="s">
        <v>8</v>
      </c>
      <c r="D161" s="13">
        <f t="shared" si="91"/>
        <v>1212.7</v>
      </c>
      <c r="E161" s="13">
        <v>1212.7</v>
      </c>
      <c r="F161" s="13">
        <v>0</v>
      </c>
      <c r="G161" s="13">
        <v>0</v>
      </c>
      <c r="H161" s="13">
        <v>0</v>
      </c>
      <c r="I161" s="14">
        <v>0</v>
      </c>
    </row>
    <row r="162" spans="1:9" x14ac:dyDescent="0.3">
      <c r="A162" s="59"/>
      <c r="B162" s="56"/>
      <c r="C162" s="3" t="s">
        <v>9</v>
      </c>
      <c r="D162" s="13">
        <f t="shared" si="91"/>
        <v>0</v>
      </c>
      <c r="E162" s="13">
        <v>0</v>
      </c>
      <c r="F162" s="13">
        <v>0</v>
      </c>
      <c r="G162" s="13">
        <v>0</v>
      </c>
      <c r="H162" s="13">
        <v>0</v>
      </c>
      <c r="I162" s="14">
        <v>0</v>
      </c>
    </row>
    <row r="163" spans="1:9" x14ac:dyDescent="0.3">
      <c r="A163" s="59"/>
      <c r="B163" s="27" t="s">
        <v>71</v>
      </c>
      <c r="C163" s="2" t="s">
        <v>7</v>
      </c>
      <c r="D163" s="8">
        <f t="shared" si="91"/>
        <v>19472.43</v>
      </c>
      <c r="E163" s="8">
        <f>SUM(E164:E165)</f>
        <v>0</v>
      </c>
      <c r="F163" s="8">
        <f t="shared" ref="F163:I163" si="106">SUM(F164:F165)</f>
        <v>0</v>
      </c>
      <c r="G163" s="8">
        <f t="shared" si="106"/>
        <v>6490.81</v>
      </c>
      <c r="H163" s="8">
        <f t="shared" si="106"/>
        <v>6490.81</v>
      </c>
      <c r="I163" s="12">
        <f t="shared" si="106"/>
        <v>6490.81</v>
      </c>
    </row>
    <row r="164" spans="1:9" x14ac:dyDescent="0.3">
      <c r="A164" s="59"/>
      <c r="B164" s="28"/>
      <c r="C164" s="3" t="s">
        <v>8</v>
      </c>
      <c r="D164" s="13">
        <f t="shared" si="91"/>
        <v>19472.43</v>
      </c>
      <c r="E164" s="13">
        <f>E167</f>
        <v>0</v>
      </c>
      <c r="F164" s="13">
        <f t="shared" ref="F164:I164" si="107">F167</f>
        <v>0</v>
      </c>
      <c r="G164" s="13">
        <f t="shared" si="107"/>
        <v>6490.81</v>
      </c>
      <c r="H164" s="13">
        <f t="shared" si="107"/>
        <v>6490.81</v>
      </c>
      <c r="I164" s="14">
        <f t="shared" si="107"/>
        <v>6490.81</v>
      </c>
    </row>
    <row r="165" spans="1:9" x14ac:dyDescent="0.3">
      <c r="A165" s="59"/>
      <c r="B165" s="29"/>
      <c r="C165" s="3" t="s">
        <v>9</v>
      </c>
      <c r="D165" s="13">
        <f t="shared" si="91"/>
        <v>0</v>
      </c>
      <c r="E165" s="13">
        <f>E168</f>
        <v>0</v>
      </c>
      <c r="F165" s="13">
        <f t="shared" ref="F165:I165" si="108">F168</f>
        <v>0</v>
      </c>
      <c r="G165" s="13">
        <f t="shared" si="108"/>
        <v>0</v>
      </c>
      <c r="H165" s="13">
        <f t="shared" si="108"/>
        <v>0</v>
      </c>
      <c r="I165" s="14">
        <f t="shared" si="108"/>
        <v>0</v>
      </c>
    </row>
    <row r="166" spans="1:9" x14ac:dyDescent="0.3">
      <c r="A166" s="59"/>
      <c r="B166" s="41" t="s">
        <v>38</v>
      </c>
      <c r="C166" s="2" t="s">
        <v>7</v>
      </c>
      <c r="D166" s="8">
        <f t="shared" si="91"/>
        <v>19472.43</v>
      </c>
      <c r="E166" s="8">
        <f>SUM(E167:E168)</f>
        <v>0</v>
      </c>
      <c r="F166" s="8">
        <f t="shared" ref="F166:I166" si="109">SUM(F167:F168)</f>
        <v>0</v>
      </c>
      <c r="G166" s="8">
        <f t="shared" si="109"/>
        <v>6490.81</v>
      </c>
      <c r="H166" s="8">
        <f t="shared" si="109"/>
        <v>6490.81</v>
      </c>
      <c r="I166" s="12">
        <f t="shared" si="109"/>
        <v>6490.81</v>
      </c>
    </row>
    <row r="167" spans="1:9" x14ac:dyDescent="0.3">
      <c r="A167" s="59"/>
      <c r="B167" s="41"/>
      <c r="C167" s="3" t="s">
        <v>8</v>
      </c>
      <c r="D167" s="13">
        <f t="shared" si="91"/>
        <v>19472.43</v>
      </c>
      <c r="E167" s="13">
        <v>0</v>
      </c>
      <c r="F167" s="13">
        <v>0</v>
      </c>
      <c r="G167" s="13">
        <v>6490.81</v>
      </c>
      <c r="H167" s="13">
        <v>6490.81</v>
      </c>
      <c r="I167" s="14">
        <v>6490.81</v>
      </c>
    </row>
    <row r="168" spans="1:9" ht="15" thickBot="1" x14ac:dyDescent="0.35">
      <c r="A168" s="60"/>
      <c r="B168" s="47"/>
      <c r="C168" s="7" t="s">
        <v>9</v>
      </c>
      <c r="D168" s="17">
        <f t="shared" si="91"/>
        <v>0</v>
      </c>
      <c r="E168" s="17">
        <v>0</v>
      </c>
      <c r="F168" s="17">
        <v>0</v>
      </c>
      <c r="G168" s="17">
        <v>0</v>
      </c>
      <c r="H168" s="17">
        <v>0</v>
      </c>
      <c r="I168" s="18">
        <v>0</v>
      </c>
    </row>
    <row r="169" spans="1:9" x14ac:dyDescent="0.3">
      <c r="A169" s="66" t="s">
        <v>41</v>
      </c>
      <c r="B169" s="63"/>
      <c r="C169" s="5" t="s">
        <v>40</v>
      </c>
      <c r="D169" s="10">
        <f>SUM(E169:I169)</f>
        <v>46942.8</v>
      </c>
      <c r="E169" s="10">
        <f>SUM(E170:E171)</f>
        <v>0</v>
      </c>
      <c r="F169" s="10">
        <f t="shared" ref="F169:I169" si="110">SUM(F170:F171)</f>
        <v>11694.640000000001</v>
      </c>
      <c r="G169" s="10">
        <f t="shared" si="110"/>
        <v>11577.18</v>
      </c>
      <c r="H169" s="10">
        <f t="shared" si="110"/>
        <v>11749.39</v>
      </c>
      <c r="I169" s="11">
        <f t="shared" si="110"/>
        <v>11921.59</v>
      </c>
    </row>
    <row r="170" spans="1:9" x14ac:dyDescent="0.3">
      <c r="A170" s="67"/>
      <c r="B170" s="64"/>
      <c r="C170" s="2" t="s">
        <v>8</v>
      </c>
      <c r="D170" s="8">
        <f t="shared" ref="D170:D186" si="111">SUM(E170:I170)</f>
        <v>40052.800000000003</v>
      </c>
      <c r="E170" s="8">
        <f>E176+E179+E185+E182</f>
        <v>0</v>
      </c>
      <c r="F170" s="8">
        <f t="shared" ref="F170:I170" si="112">F176+F179+F185+F182</f>
        <v>10174.640000000001</v>
      </c>
      <c r="G170" s="8">
        <f t="shared" si="112"/>
        <v>9787.18</v>
      </c>
      <c r="H170" s="8">
        <f t="shared" si="112"/>
        <v>9959.39</v>
      </c>
      <c r="I170" s="12">
        <f t="shared" si="112"/>
        <v>10131.59</v>
      </c>
    </row>
    <row r="171" spans="1:9" x14ac:dyDescent="0.3">
      <c r="A171" s="67"/>
      <c r="B171" s="64"/>
      <c r="C171" s="2" t="s">
        <v>9</v>
      </c>
      <c r="D171" s="8">
        <f t="shared" si="111"/>
        <v>6890</v>
      </c>
      <c r="E171" s="8">
        <f>E177+E180+E186+E183</f>
        <v>0</v>
      </c>
      <c r="F171" s="8">
        <f t="shared" ref="F171:I171" si="113">F177+F180+F186+F183</f>
        <v>1520</v>
      </c>
      <c r="G171" s="8">
        <f t="shared" si="113"/>
        <v>1790</v>
      </c>
      <c r="H171" s="8">
        <f t="shared" si="113"/>
        <v>1790</v>
      </c>
      <c r="I171" s="12">
        <f t="shared" si="113"/>
        <v>1790</v>
      </c>
    </row>
    <row r="172" spans="1:9" x14ac:dyDescent="0.3">
      <c r="A172" s="67"/>
      <c r="B172" s="27" t="s">
        <v>72</v>
      </c>
      <c r="C172" s="2" t="s">
        <v>7</v>
      </c>
      <c r="D172" s="8">
        <f t="shared" si="111"/>
        <v>46942.8</v>
      </c>
      <c r="E172" s="8">
        <f>SUM(E173:E174)</f>
        <v>0</v>
      </c>
      <c r="F172" s="8">
        <f t="shared" ref="F172:I172" si="114">SUM(F173:F174)</f>
        <v>11694.64</v>
      </c>
      <c r="G172" s="8">
        <f t="shared" si="114"/>
        <v>11577.18</v>
      </c>
      <c r="H172" s="8">
        <f t="shared" si="114"/>
        <v>11749.39</v>
      </c>
      <c r="I172" s="12">
        <f t="shared" si="114"/>
        <v>11921.59</v>
      </c>
    </row>
    <row r="173" spans="1:9" x14ac:dyDescent="0.3">
      <c r="A173" s="67"/>
      <c r="B173" s="28"/>
      <c r="C173" s="3" t="s">
        <v>8</v>
      </c>
      <c r="D173" s="13">
        <f t="shared" si="111"/>
        <v>40052.800000000003</v>
      </c>
      <c r="E173" s="13">
        <f>E176+E179+E182+E185</f>
        <v>0</v>
      </c>
      <c r="F173" s="13">
        <f t="shared" ref="F173:I173" si="115">F176+F179+F182+F185</f>
        <v>10174.64</v>
      </c>
      <c r="G173" s="13">
        <f t="shared" si="115"/>
        <v>9787.18</v>
      </c>
      <c r="H173" s="13">
        <f t="shared" si="115"/>
        <v>9959.39</v>
      </c>
      <c r="I173" s="14">
        <f t="shared" si="115"/>
        <v>10131.59</v>
      </c>
    </row>
    <row r="174" spans="1:9" x14ac:dyDescent="0.3">
      <c r="A174" s="67"/>
      <c r="B174" s="29"/>
      <c r="C174" s="3" t="s">
        <v>9</v>
      </c>
      <c r="D174" s="13">
        <f t="shared" si="111"/>
        <v>6890</v>
      </c>
      <c r="E174" s="13">
        <f>E177+E180+E183+E186</f>
        <v>0</v>
      </c>
      <c r="F174" s="13">
        <f t="shared" ref="F174:I174" si="116">F177+F180+F183+F186</f>
        <v>1520</v>
      </c>
      <c r="G174" s="13">
        <f t="shared" si="116"/>
        <v>1790</v>
      </c>
      <c r="H174" s="13">
        <f t="shared" si="116"/>
        <v>1790</v>
      </c>
      <c r="I174" s="14">
        <f t="shared" si="116"/>
        <v>1790</v>
      </c>
    </row>
    <row r="175" spans="1:9" x14ac:dyDescent="0.3">
      <c r="A175" s="67"/>
      <c r="B175" s="41" t="s">
        <v>42</v>
      </c>
      <c r="C175" s="2" t="s">
        <v>7</v>
      </c>
      <c r="D175" s="8">
        <f t="shared" si="111"/>
        <v>16390</v>
      </c>
      <c r="E175" s="8">
        <f>SUM(E176:E177)</f>
        <v>0</v>
      </c>
      <c r="F175" s="8">
        <f t="shared" ref="F175:I175" si="117">SUM(F176:F177)</f>
        <v>3520</v>
      </c>
      <c r="G175" s="8">
        <f t="shared" si="117"/>
        <v>4290</v>
      </c>
      <c r="H175" s="8">
        <f t="shared" si="117"/>
        <v>4290</v>
      </c>
      <c r="I175" s="12">
        <f t="shared" si="117"/>
        <v>4290</v>
      </c>
    </row>
    <row r="176" spans="1:9" x14ac:dyDescent="0.3">
      <c r="A176" s="67"/>
      <c r="B176" s="41"/>
      <c r="C176" s="3" t="s">
        <v>8</v>
      </c>
      <c r="D176" s="13">
        <f t="shared" si="111"/>
        <v>9500</v>
      </c>
      <c r="E176" s="13">
        <v>0</v>
      </c>
      <c r="F176" s="13">
        <v>2000</v>
      </c>
      <c r="G176" s="13">
        <v>2500</v>
      </c>
      <c r="H176" s="13">
        <v>2500</v>
      </c>
      <c r="I176" s="14">
        <v>2500</v>
      </c>
    </row>
    <row r="177" spans="1:9" x14ac:dyDescent="0.3">
      <c r="A177" s="67"/>
      <c r="B177" s="41"/>
      <c r="C177" s="3" t="s">
        <v>9</v>
      </c>
      <c r="D177" s="13">
        <f t="shared" si="111"/>
        <v>6890</v>
      </c>
      <c r="E177" s="13">
        <v>0</v>
      </c>
      <c r="F177" s="13">
        <v>1520</v>
      </c>
      <c r="G177" s="13">
        <v>1790</v>
      </c>
      <c r="H177" s="13">
        <v>1790</v>
      </c>
      <c r="I177" s="14">
        <v>1790</v>
      </c>
    </row>
    <row r="178" spans="1:9" x14ac:dyDescent="0.3">
      <c r="A178" s="67"/>
      <c r="B178" s="41" t="s">
        <v>43</v>
      </c>
      <c r="C178" s="2" t="s">
        <v>7</v>
      </c>
      <c r="D178" s="8">
        <f t="shared" si="111"/>
        <v>21552.93</v>
      </c>
      <c r="E178" s="8">
        <f>SUM(E179:E180)</f>
        <v>0</v>
      </c>
      <c r="F178" s="8">
        <f t="shared" ref="F178:I178" si="118">SUM(F179:F180)</f>
        <v>5021.3500000000004</v>
      </c>
      <c r="G178" s="8">
        <f t="shared" si="118"/>
        <v>5338.32</v>
      </c>
      <c r="H178" s="8">
        <f t="shared" si="118"/>
        <v>5510.53</v>
      </c>
      <c r="I178" s="12">
        <f t="shared" si="118"/>
        <v>5682.73</v>
      </c>
    </row>
    <row r="179" spans="1:9" x14ac:dyDescent="0.3">
      <c r="A179" s="67"/>
      <c r="B179" s="41"/>
      <c r="C179" s="3" t="s">
        <v>8</v>
      </c>
      <c r="D179" s="13">
        <f t="shared" si="111"/>
        <v>21552.93</v>
      </c>
      <c r="E179" s="13">
        <v>0</v>
      </c>
      <c r="F179" s="13">
        <v>5021.3500000000004</v>
      </c>
      <c r="G179" s="13">
        <v>5338.32</v>
      </c>
      <c r="H179" s="13">
        <v>5510.53</v>
      </c>
      <c r="I179" s="14">
        <v>5682.73</v>
      </c>
    </row>
    <row r="180" spans="1:9" x14ac:dyDescent="0.3">
      <c r="A180" s="67"/>
      <c r="B180" s="41"/>
      <c r="C180" s="3" t="s">
        <v>9</v>
      </c>
      <c r="D180" s="13">
        <f t="shared" si="111"/>
        <v>0</v>
      </c>
      <c r="E180" s="13">
        <v>0</v>
      </c>
      <c r="F180" s="13">
        <v>0</v>
      </c>
      <c r="G180" s="13">
        <v>0</v>
      </c>
      <c r="H180" s="13">
        <v>0</v>
      </c>
      <c r="I180" s="14">
        <v>0</v>
      </c>
    </row>
    <row r="181" spans="1:9" x14ac:dyDescent="0.3">
      <c r="A181" s="67"/>
      <c r="B181" s="47" t="s">
        <v>45</v>
      </c>
      <c r="C181" s="2" t="s">
        <v>7</v>
      </c>
      <c r="D181" s="8">
        <f t="shared" si="111"/>
        <v>330.79</v>
      </c>
      <c r="E181" s="8">
        <f>SUM(E182:E183)</f>
        <v>0</v>
      </c>
      <c r="F181" s="8">
        <f t="shared" ref="F181:I181" si="119">SUM(F182:F183)</f>
        <v>330.79</v>
      </c>
      <c r="G181" s="8">
        <f t="shared" si="119"/>
        <v>0</v>
      </c>
      <c r="H181" s="8">
        <f t="shared" si="119"/>
        <v>0</v>
      </c>
      <c r="I181" s="12">
        <f t="shared" si="119"/>
        <v>0</v>
      </c>
    </row>
    <row r="182" spans="1:9" x14ac:dyDescent="0.3">
      <c r="A182" s="67"/>
      <c r="B182" s="48"/>
      <c r="C182" s="3" t="s">
        <v>8</v>
      </c>
      <c r="D182" s="13">
        <f t="shared" si="111"/>
        <v>330.79</v>
      </c>
      <c r="E182" s="13">
        <v>0</v>
      </c>
      <c r="F182" s="13">
        <v>330.79</v>
      </c>
      <c r="G182" s="13">
        <v>0</v>
      </c>
      <c r="H182" s="13">
        <v>0</v>
      </c>
      <c r="I182" s="14">
        <v>0</v>
      </c>
    </row>
    <row r="183" spans="1:9" x14ac:dyDescent="0.3">
      <c r="A183" s="67"/>
      <c r="B183" s="56"/>
      <c r="C183" s="3" t="s">
        <v>9</v>
      </c>
      <c r="D183" s="13">
        <f t="shared" si="111"/>
        <v>0</v>
      </c>
      <c r="E183" s="13">
        <v>0</v>
      </c>
      <c r="F183" s="13">
        <v>0</v>
      </c>
      <c r="G183" s="13">
        <v>0</v>
      </c>
      <c r="H183" s="13">
        <v>0</v>
      </c>
      <c r="I183" s="14">
        <v>0</v>
      </c>
    </row>
    <row r="184" spans="1:9" x14ac:dyDescent="0.3">
      <c r="A184" s="67"/>
      <c r="B184" s="41" t="s">
        <v>44</v>
      </c>
      <c r="C184" s="2" t="s">
        <v>7</v>
      </c>
      <c r="D184" s="8">
        <f t="shared" si="111"/>
        <v>8669.08</v>
      </c>
      <c r="E184" s="8">
        <f>SUM(E185:E186)</f>
        <v>0</v>
      </c>
      <c r="F184" s="8">
        <f t="shared" ref="F184:I184" si="120">SUM(F185:F186)</f>
        <v>2822.5</v>
      </c>
      <c r="G184" s="8">
        <f t="shared" si="120"/>
        <v>1948.86</v>
      </c>
      <c r="H184" s="8">
        <f t="shared" si="120"/>
        <v>1948.86</v>
      </c>
      <c r="I184" s="12">
        <f t="shared" si="120"/>
        <v>1948.86</v>
      </c>
    </row>
    <row r="185" spans="1:9" x14ac:dyDescent="0.3">
      <c r="A185" s="67"/>
      <c r="B185" s="41"/>
      <c r="C185" s="3" t="s">
        <v>8</v>
      </c>
      <c r="D185" s="13">
        <f t="shared" si="111"/>
        <v>8669.08</v>
      </c>
      <c r="E185" s="13">
        <v>0</v>
      </c>
      <c r="F185" s="13">
        <v>2822.5</v>
      </c>
      <c r="G185" s="13">
        <v>1948.86</v>
      </c>
      <c r="H185" s="13">
        <v>1948.86</v>
      </c>
      <c r="I185" s="14">
        <v>1948.86</v>
      </c>
    </row>
    <row r="186" spans="1:9" ht="15" thickBot="1" x14ac:dyDescent="0.35">
      <c r="A186" s="68"/>
      <c r="B186" s="65"/>
      <c r="C186" s="6" t="s">
        <v>9</v>
      </c>
      <c r="D186" s="15">
        <f t="shared" si="111"/>
        <v>0</v>
      </c>
      <c r="E186" s="15">
        <v>0</v>
      </c>
      <c r="F186" s="15">
        <v>0</v>
      </c>
      <c r="G186" s="15">
        <v>0</v>
      </c>
      <c r="H186" s="15">
        <v>0</v>
      </c>
      <c r="I186" s="16">
        <v>0</v>
      </c>
    </row>
    <row r="187" spans="1:9" ht="14.4" customHeight="1" x14ac:dyDescent="0.3">
      <c r="A187" s="58" t="s">
        <v>46</v>
      </c>
      <c r="B187" s="63"/>
      <c r="C187" s="5" t="s">
        <v>47</v>
      </c>
      <c r="D187" s="10">
        <f>SUM(E187:I187)</f>
        <v>113687.35999999999</v>
      </c>
      <c r="E187" s="10">
        <f>SUM(E188:E189)</f>
        <v>12145.89</v>
      </c>
      <c r="F187" s="10">
        <f t="shared" ref="F187:I187" si="121">SUM(F188:F189)</f>
        <v>26446.37</v>
      </c>
      <c r="G187" s="10">
        <f t="shared" si="121"/>
        <v>25031.699999999997</v>
      </c>
      <c r="H187" s="10">
        <f t="shared" si="121"/>
        <v>25031.699999999997</v>
      </c>
      <c r="I187" s="11">
        <f t="shared" si="121"/>
        <v>25031.699999999997</v>
      </c>
    </row>
    <row r="188" spans="1:9" x14ac:dyDescent="0.3">
      <c r="A188" s="59"/>
      <c r="B188" s="64"/>
      <c r="C188" s="2" t="s">
        <v>8</v>
      </c>
      <c r="D188" s="8">
        <f t="shared" ref="D188:D213" si="122">SUM(E188:I188)</f>
        <v>113687.35999999999</v>
      </c>
      <c r="E188" s="8">
        <f>E194+E200+E206+E212</f>
        <v>12145.89</v>
      </c>
      <c r="F188" s="8">
        <f t="shared" ref="F188:I188" si="123">F194+F200+F206+F212</f>
        <v>26446.37</v>
      </c>
      <c r="G188" s="8">
        <f t="shared" si="123"/>
        <v>25031.699999999997</v>
      </c>
      <c r="H188" s="8">
        <f t="shared" si="123"/>
        <v>25031.699999999997</v>
      </c>
      <c r="I188" s="12">
        <f t="shared" si="123"/>
        <v>25031.699999999997</v>
      </c>
    </row>
    <row r="189" spans="1:9" x14ac:dyDescent="0.3">
      <c r="A189" s="59"/>
      <c r="B189" s="64"/>
      <c r="C189" s="2" t="s">
        <v>9</v>
      </c>
      <c r="D189" s="8">
        <f t="shared" si="122"/>
        <v>0</v>
      </c>
      <c r="E189" s="8">
        <f>E195+E201+E207+E213</f>
        <v>0</v>
      </c>
      <c r="F189" s="8">
        <f t="shared" ref="F189:I189" si="124">F195+F201+F207+F213</f>
        <v>0</v>
      </c>
      <c r="G189" s="8">
        <f t="shared" si="124"/>
        <v>0</v>
      </c>
      <c r="H189" s="8">
        <f t="shared" si="124"/>
        <v>0</v>
      </c>
      <c r="I189" s="12">
        <f t="shared" si="124"/>
        <v>0</v>
      </c>
    </row>
    <row r="190" spans="1:9" x14ac:dyDescent="0.3">
      <c r="A190" s="59"/>
      <c r="B190" s="71" t="s">
        <v>73</v>
      </c>
      <c r="C190" s="2" t="s">
        <v>7</v>
      </c>
      <c r="D190" s="8">
        <f t="shared" si="122"/>
        <v>10225</v>
      </c>
      <c r="E190" s="8">
        <f>SUM(E191:E192)</f>
        <v>485</v>
      </c>
      <c r="F190" s="8">
        <f t="shared" ref="F190:I190" si="125">SUM(F191:F192)</f>
        <v>485</v>
      </c>
      <c r="G190" s="8">
        <f t="shared" si="125"/>
        <v>3085</v>
      </c>
      <c r="H190" s="8">
        <f t="shared" si="125"/>
        <v>3085</v>
      </c>
      <c r="I190" s="12">
        <f t="shared" si="125"/>
        <v>3085</v>
      </c>
    </row>
    <row r="191" spans="1:9" x14ac:dyDescent="0.3">
      <c r="A191" s="59"/>
      <c r="B191" s="72"/>
      <c r="C191" s="3" t="s">
        <v>8</v>
      </c>
      <c r="D191" s="13">
        <f t="shared" si="122"/>
        <v>10225</v>
      </c>
      <c r="E191" s="13">
        <f>E194</f>
        <v>485</v>
      </c>
      <c r="F191" s="13">
        <f t="shared" ref="F191:I191" si="126">F194</f>
        <v>485</v>
      </c>
      <c r="G191" s="13">
        <f t="shared" si="126"/>
        <v>3085</v>
      </c>
      <c r="H191" s="13">
        <f t="shared" si="126"/>
        <v>3085</v>
      </c>
      <c r="I191" s="14">
        <f t="shared" si="126"/>
        <v>3085</v>
      </c>
    </row>
    <row r="192" spans="1:9" x14ac:dyDescent="0.3">
      <c r="A192" s="59"/>
      <c r="B192" s="73"/>
      <c r="C192" s="3" t="s">
        <v>9</v>
      </c>
      <c r="D192" s="13">
        <f t="shared" si="122"/>
        <v>0</v>
      </c>
      <c r="E192" s="13">
        <f>E195</f>
        <v>0</v>
      </c>
      <c r="F192" s="13">
        <f t="shared" ref="F192:I192" si="127">F195</f>
        <v>0</v>
      </c>
      <c r="G192" s="13">
        <f t="shared" si="127"/>
        <v>0</v>
      </c>
      <c r="H192" s="13">
        <f t="shared" si="127"/>
        <v>0</v>
      </c>
      <c r="I192" s="14">
        <f t="shared" si="127"/>
        <v>0</v>
      </c>
    </row>
    <row r="193" spans="1:9" x14ac:dyDescent="0.3">
      <c r="A193" s="59"/>
      <c r="B193" s="70" t="s">
        <v>48</v>
      </c>
      <c r="C193" s="2" t="s">
        <v>7</v>
      </c>
      <c r="D193" s="8">
        <f t="shared" si="122"/>
        <v>10225</v>
      </c>
      <c r="E193" s="8">
        <f>SUM(E194:E195)</f>
        <v>485</v>
      </c>
      <c r="F193" s="8">
        <f t="shared" ref="F193:I193" si="128">SUM(F194:F195)</f>
        <v>485</v>
      </c>
      <c r="G193" s="8">
        <f t="shared" si="128"/>
        <v>3085</v>
      </c>
      <c r="H193" s="8">
        <f t="shared" si="128"/>
        <v>3085</v>
      </c>
      <c r="I193" s="12">
        <f t="shared" si="128"/>
        <v>3085</v>
      </c>
    </row>
    <row r="194" spans="1:9" x14ac:dyDescent="0.3">
      <c r="A194" s="59"/>
      <c r="B194" s="70"/>
      <c r="C194" s="3" t="s">
        <v>8</v>
      </c>
      <c r="D194" s="13">
        <f t="shared" si="122"/>
        <v>10225</v>
      </c>
      <c r="E194" s="13">
        <v>485</v>
      </c>
      <c r="F194" s="13">
        <v>485</v>
      </c>
      <c r="G194" s="13">
        <v>3085</v>
      </c>
      <c r="H194" s="13">
        <v>3085</v>
      </c>
      <c r="I194" s="14">
        <v>3085</v>
      </c>
    </row>
    <row r="195" spans="1:9" x14ac:dyDescent="0.3">
      <c r="A195" s="59"/>
      <c r="B195" s="70"/>
      <c r="C195" s="3" t="s">
        <v>9</v>
      </c>
      <c r="D195" s="13">
        <f t="shared" si="122"/>
        <v>0</v>
      </c>
      <c r="E195" s="13">
        <v>0</v>
      </c>
      <c r="F195" s="13">
        <v>0</v>
      </c>
      <c r="G195" s="13">
        <v>0</v>
      </c>
      <c r="H195" s="13">
        <v>0</v>
      </c>
      <c r="I195" s="14">
        <v>0</v>
      </c>
    </row>
    <row r="196" spans="1:9" x14ac:dyDescent="0.3">
      <c r="A196" s="59"/>
      <c r="B196" s="27" t="s">
        <v>74</v>
      </c>
      <c r="C196" s="2" t="s">
        <v>7</v>
      </c>
      <c r="D196" s="8">
        <f t="shared" si="122"/>
        <v>67493.569999999992</v>
      </c>
      <c r="E196" s="8">
        <f>SUM(E197:E198)</f>
        <v>11660.89</v>
      </c>
      <c r="F196" s="8">
        <f t="shared" ref="F196:I196" si="129">SUM(F197:F198)</f>
        <v>12270.88</v>
      </c>
      <c r="G196" s="8">
        <f t="shared" si="129"/>
        <v>14520.6</v>
      </c>
      <c r="H196" s="8">
        <f t="shared" si="129"/>
        <v>14520.6</v>
      </c>
      <c r="I196" s="12">
        <f t="shared" si="129"/>
        <v>14520.6</v>
      </c>
    </row>
    <row r="197" spans="1:9" x14ac:dyDescent="0.3">
      <c r="A197" s="59"/>
      <c r="B197" s="28"/>
      <c r="C197" s="3" t="s">
        <v>8</v>
      </c>
      <c r="D197" s="13">
        <f t="shared" si="122"/>
        <v>67493.569999999992</v>
      </c>
      <c r="E197" s="13">
        <f>E200</f>
        <v>11660.89</v>
      </c>
      <c r="F197" s="13">
        <f t="shared" ref="F197:I197" si="130">F200</f>
        <v>12270.88</v>
      </c>
      <c r="G197" s="13">
        <f t="shared" si="130"/>
        <v>14520.6</v>
      </c>
      <c r="H197" s="13">
        <f t="shared" si="130"/>
        <v>14520.6</v>
      </c>
      <c r="I197" s="14">
        <f t="shared" si="130"/>
        <v>14520.6</v>
      </c>
    </row>
    <row r="198" spans="1:9" x14ac:dyDescent="0.3">
      <c r="A198" s="59"/>
      <c r="B198" s="29"/>
      <c r="C198" s="3" t="s">
        <v>9</v>
      </c>
      <c r="D198" s="13">
        <f t="shared" si="122"/>
        <v>0</v>
      </c>
      <c r="E198" s="13">
        <f>E201</f>
        <v>0</v>
      </c>
      <c r="F198" s="13">
        <f t="shared" ref="F198:I198" si="131">F201</f>
        <v>0</v>
      </c>
      <c r="G198" s="13">
        <f t="shared" si="131"/>
        <v>0</v>
      </c>
      <c r="H198" s="13">
        <f t="shared" si="131"/>
        <v>0</v>
      </c>
      <c r="I198" s="14">
        <f t="shared" si="131"/>
        <v>0</v>
      </c>
    </row>
    <row r="199" spans="1:9" x14ac:dyDescent="0.3">
      <c r="A199" s="59"/>
      <c r="B199" s="70" t="s">
        <v>49</v>
      </c>
      <c r="C199" s="2" t="s">
        <v>7</v>
      </c>
      <c r="D199" s="8">
        <f t="shared" si="122"/>
        <v>67493.569999999992</v>
      </c>
      <c r="E199" s="8">
        <f>SUM(E200:E201)</f>
        <v>11660.89</v>
      </c>
      <c r="F199" s="8">
        <f t="shared" ref="F199:I199" si="132">SUM(F200:F201)</f>
        <v>12270.88</v>
      </c>
      <c r="G199" s="8">
        <f t="shared" si="132"/>
        <v>14520.6</v>
      </c>
      <c r="H199" s="8">
        <f t="shared" si="132"/>
        <v>14520.6</v>
      </c>
      <c r="I199" s="12">
        <f t="shared" si="132"/>
        <v>14520.6</v>
      </c>
    </row>
    <row r="200" spans="1:9" x14ac:dyDescent="0.3">
      <c r="A200" s="59"/>
      <c r="B200" s="70"/>
      <c r="C200" s="3" t="s">
        <v>8</v>
      </c>
      <c r="D200" s="13">
        <f t="shared" si="122"/>
        <v>67493.569999999992</v>
      </c>
      <c r="E200" s="13">
        <v>11660.89</v>
      </c>
      <c r="F200" s="13">
        <v>12270.88</v>
      </c>
      <c r="G200" s="13">
        <v>14520.6</v>
      </c>
      <c r="H200" s="13">
        <v>14520.6</v>
      </c>
      <c r="I200" s="14">
        <v>14520.6</v>
      </c>
    </row>
    <row r="201" spans="1:9" x14ac:dyDescent="0.3">
      <c r="A201" s="59"/>
      <c r="B201" s="70"/>
      <c r="C201" s="3" t="s">
        <v>9</v>
      </c>
      <c r="D201" s="13">
        <f t="shared" si="122"/>
        <v>0</v>
      </c>
      <c r="E201" s="13">
        <v>0</v>
      </c>
      <c r="F201" s="13">
        <v>0</v>
      </c>
      <c r="G201" s="13">
        <v>0</v>
      </c>
      <c r="H201" s="13">
        <v>0</v>
      </c>
      <c r="I201" s="14">
        <v>0</v>
      </c>
    </row>
    <row r="202" spans="1:9" x14ac:dyDescent="0.3">
      <c r="A202" s="59"/>
      <c r="B202" s="27" t="s">
        <v>75</v>
      </c>
      <c r="C202" s="2" t="s">
        <v>7</v>
      </c>
      <c r="D202" s="8">
        <f t="shared" si="122"/>
        <v>27563.08</v>
      </c>
      <c r="E202" s="8">
        <f>SUM(E203:E204)</f>
        <v>0</v>
      </c>
      <c r="F202" s="8">
        <f t="shared" ref="F202:I202" si="133">SUM(F203:F204)</f>
        <v>5284.78</v>
      </c>
      <c r="G202" s="8">
        <f t="shared" si="133"/>
        <v>7426.1</v>
      </c>
      <c r="H202" s="8">
        <f t="shared" si="133"/>
        <v>7426.1</v>
      </c>
      <c r="I202" s="12">
        <f t="shared" si="133"/>
        <v>7426.1</v>
      </c>
    </row>
    <row r="203" spans="1:9" x14ac:dyDescent="0.3">
      <c r="A203" s="59"/>
      <c r="B203" s="28"/>
      <c r="C203" s="3" t="s">
        <v>8</v>
      </c>
      <c r="D203" s="13">
        <f t="shared" si="122"/>
        <v>27563.08</v>
      </c>
      <c r="E203" s="13">
        <f>E206</f>
        <v>0</v>
      </c>
      <c r="F203" s="13">
        <f t="shared" ref="F203:I203" si="134">F206</f>
        <v>5284.78</v>
      </c>
      <c r="G203" s="13">
        <f t="shared" si="134"/>
        <v>7426.1</v>
      </c>
      <c r="H203" s="13">
        <f t="shared" si="134"/>
        <v>7426.1</v>
      </c>
      <c r="I203" s="14">
        <f t="shared" si="134"/>
        <v>7426.1</v>
      </c>
    </row>
    <row r="204" spans="1:9" x14ac:dyDescent="0.3">
      <c r="A204" s="59"/>
      <c r="B204" s="29"/>
      <c r="C204" s="3" t="s">
        <v>9</v>
      </c>
      <c r="D204" s="13">
        <f t="shared" si="122"/>
        <v>0</v>
      </c>
      <c r="E204" s="13">
        <f>E207</f>
        <v>0</v>
      </c>
      <c r="F204" s="13">
        <f t="shared" ref="F204:I204" si="135">F207</f>
        <v>0</v>
      </c>
      <c r="G204" s="13">
        <f t="shared" si="135"/>
        <v>0</v>
      </c>
      <c r="H204" s="13">
        <f t="shared" si="135"/>
        <v>0</v>
      </c>
      <c r="I204" s="14">
        <f t="shared" si="135"/>
        <v>0</v>
      </c>
    </row>
    <row r="205" spans="1:9" x14ac:dyDescent="0.3">
      <c r="A205" s="59"/>
      <c r="B205" s="70" t="s">
        <v>50</v>
      </c>
      <c r="C205" s="2" t="s">
        <v>7</v>
      </c>
      <c r="D205" s="8">
        <f t="shared" si="122"/>
        <v>27563.08</v>
      </c>
      <c r="E205" s="8">
        <f>SUM(E206:E207)</f>
        <v>0</v>
      </c>
      <c r="F205" s="8">
        <f t="shared" ref="F205:I205" si="136">SUM(F206:F207)</f>
        <v>5284.78</v>
      </c>
      <c r="G205" s="8">
        <f t="shared" si="136"/>
        <v>7426.1</v>
      </c>
      <c r="H205" s="8">
        <f t="shared" si="136"/>
        <v>7426.1</v>
      </c>
      <c r="I205" s="12">
        <f t="shared" si="136"/>
        <v>7426.1</v>
      </c>
    </row>
    <row r="206" spans="1:9" x14ac:dyDescent="0.3">
      <c r="A206" s="59"/>
      <c r="B206" s="70"/>
      <c r="C206" s="3" t="s">
        <v>8</v>
      </c>
      <c r="D206" s="13">
        <f t="shared" si="122"/>
        <v>27563.08</v>
      </c>
      <c r="E206" s="13">
        <v>0</v>
      </c>
      <c r="F206" s="13">
        <v>5284.78</v>
      </c>
      <c r="G206" s="13">
        <v>7426.1</v>
      </c>
      <c r="H206" s="13">
        <v>7426.1</v>
      </c>
      <c r="I206" s="14">
        <v>7426.1</v>
      </c>
    </row>
    <row r="207" spans="1:9" x14ac:dyDescent="0.3">
      <c r="A207" s="59"/>
      <c r="B207" s="70"/>
      <c r="C207" s="3" t="s">
        <v>9</v>
      </c>
      <c r="D207" s="13">
        <f t="shared" si="122"/>
        <v>0</v>
      </c>
      <c r="E207" s="13">
        <v>0</v>
      </c>
      <c r="F207" s="13">
        <v>0</v>
      </c>
      <c r="G207" s="13">
        <v>0</v>
      </c>
      <c r="H207" s="13">
        <v>0</v>
      </c>
      <c r="I207" s="14">
        <v>0</v>
      </c>
    </row>
    <row r="208" spans="1:9" x14ac:dyDescent="0.3">
      <c r="A208" s="59"/>
      <c r="B208" s="27" t="s">
        <v>76</v>
      </c>
      <c r="C208" s="2" t="s">
        <v>7</v>
      </c>
      <c r="D208" s="8">
        <f t="shared" si="122"/>
        <v>8405.7099999999991</v>
      </c>
      <c r="E208" s="8">
        <f>SUM(E209:E210)</f>
        <v>0</v>
      </c>
      <c r="F208" s="8">
        <f t="shared" ref="F208:I208" si="137">SUM(F209:F210)</f>
        <v>8405.7099999999991</v>
      </c>
      <c r="G208" s="8">
        <f t="shared" si="137"/>
        <v>0</v>
      </c>
      <c r="H208" s="8">
        <f t="shared" si="137"/>
        <v>0</v>
      </c>
      <c r="I208" s="12">
        <f t="shared" si="137"/>
        <v>0</v>
      </c>
    </row>
    <row r="209" spans="1:9" x14ac:dyDescent="0.3">
      <c r="A209" s="59"/>
      <c r="B209" s="28"/>
      <c r="C209" s="3" t="s">
        <v>8</v>
      </c>
      <c r="D209" s="13">
        <f t="shared" si="122"/>
        <v>8405.7099999999991</v>
      </c>
      <c r="E209" s="13">
        <f>E212</f>
        <v>0</v>
      </c>
      <c r="F209" s="13">
        <f t="shared" ref="F209:I209" si="138">F212</f>
        <v>8405.7099999999991</v>
      </c>
      <c r="G209" s="13">
        <f t="shared" si="138"/>
        <v>0</v>
      </c>
      <c r="H209" s="13">
        <f t="shared" si="138"/>
        <v>0</v>
      </c>
      <c r="I209" s="14">
        <f t="shared" si="138"/>
        <v>0</v>
      </c>
    </row>
    <row r="210" spans="1:9" x14ac:dyDescent="0.3">
      <c r="A210" s="59"/>
      <c r="B210" s="29"/>
      <c r="C210" s="3" t="s">
        <v>9</v>
      </c>
      <c r="D210" s="13">
        <f t="shared" si="122"/>
        <v>0</v>
      </c>
      <c r="E210" s="13">
        <f>E213</f>
        <v>0</v>
      </c>
      <c r="F210" s="13">
        <f t="shared" ref="F210:I210" si="139">F213</f>
        <v>0</v>
      </c>
      <c r="G210" s="13">
        <f t="shared" si="139"/>
        <v>0</v>
      </c>
      <c r="H210" s="13">
        <f t="shared" si="139"/>
        <v>0</v>
      </c>
      <c r="I210" s="14">
        <f t="shared" si="139"/>
        <v>0</v>
      </c>
    </row>
    <row r="211" spans="1:9" x14ac:dyDescent="0.3">
      <c r="A211" s="59"/>
      <c r="B211" s="41" t="s">
        <v>53</v>
      </c>
      <c r="C211" s="2" t="s">
        <v>7</v>
      </c>
      <c r="D211" s="8">
        <f t="shared" si="122"/>
        <v>8405.7099999999991</v>
      </c>
      <c r="E211" s="8">
        <f>SUM(E212:E213)</f>
        <v>0</v>
      </c>
      <c r="F211" s="8">
        <f t="shared" ref="F211:I211" si="140">SUM(F212:F213)</f>
        <v>8405.7099999999991</v>
      </c>
      <c r="G211" s="8">
        <f t="shared" si="140"/>
        <v>0</v>
      </c>
      <c r="H211" s="8">
        <f t="shared" si="140"/>
        <v>0</v>
      </c>
      <c r="I211" s="12">
        <f t="shared" si="140"/>
        <v>0</v>
      </c>
    </row>
    <row r="212" spans="1:9" x14ac:dyDescent="0.3">
      <c r="A212" s="59"/>
      <c r="B212" s="41"/>
      <c r="C212" s="3" t="s">
        <v>8</v>
      </c>
      <c r="D212" s="13">
        <f t="shared" si="122"/>
        <v>8405.7099999999991</v>
      </c>
      <c r="E212" s="13">
        <v>0</v>
      </c>
      <c r="F212" s="13">
        <v>8405.7099999999991</v>
      </c>
      <c r="G212" s="13">
        <v>0</v>
      </c>
      <c r="H212" s="13">
        <v>0</v>
      </c>
      <c r="I212" s="14">
        <v>0</v>
      </c>
    </row>
    <row r="213" spans="1:9" ht="15" thickBot="1" x14ac:dyDescent="0.35">
      <c r="A213" s="69"/>
      <c r="B213" s="65"/>
      <c r="C213" s="6" t="s">
        <v>9</v>
      </c>
      <c r="D213" s="15">
        <f t="shared" si="122"/>
        <v>0</v>
      </c>
      <c r="E213" s="15">
        <v>0</v>
      </c>
      <c r="F213" s="15">
        <v>0</v>
      </c>
      <c r="G213" s="15">
        <v>0</v>
      </c>
      <c r="H213" s="15">
        <v>0</v>
      </c>
      <c r="I213" s="16">
        <v>0</v>
      </c>
    </row>
  </sheetData>
  <mergeCells count="81">
    <mergeCell ref="B211:B213"/>
    <mergeCell ref="A187:A213"/>
    <mergeCell ref="B187:B189"/>
    <mergeCell ref="B193:B195"/>
    <mergeCell ref="B199:B201"/>
    <mergeCell ref="B205:B207"/>
    <mergeCell ref="B190:B192"/>
    <mergeCell ref="B196:B198"/>
    <mergeCell ref="B202:B204"/>
    <mergeCell ref="B208:B210"/>
    <mergeCell ref="B169:B171"/>
    <mergeCell ref="B175:B177"/>
    <mergeCell ref="B178:B180"/>
    <mergeCell ref="B184:B186"/>
    <mergeCell ref="A169:A186"/>
    <mergeCell ref="B181:B183"/>
    <mergeCell ref="B172:B174"/>
    <mergeCell ref="B166:B168"/>
    <mergeCell ref="A139:A168"/>
    <mergeCell ref="B160:B162"/>
    <mergeCell ref="B139:B141"/>
    <mergeCell ref="B154:B156"/>
    <mergeCell ref="B151:B153"/>
    <mergeCell ref="B157:B159"/>
    <mergeCell ref="B163:B165"/>
    <mergeCell ref="B145:B147"/>
    <mergeCell ref="B148:B150"/>
    <mergeCell ref="B124:B126"/>
    <mergeCell ref="B130:B132"/>
    <mergeCell ref="B97:B99"/>
    <mergeCell ref="B103:B105"/>
    <mergeCell ref="B109:B111"/>
    <mergeCell ref="B115:B117"/>
    <mergeCell ref="B121:B123"/>
    <mergeCell ref="B127:B129"/>
    <mergeCell ref="B133:B135"/>
    <mergeCell ref="B142:B144"/>
    <mergeCell ref="B106:B108"/>
    <mergeCell ref="B112:B114"/>
    <mergeCell ref="B118:B120"/>
    <mergeCell ref="B79:B81"/>
    <mergeCell ref="B40:B42"/>
    <mergeCell ref="B52:B54"/>
    <mergeCell ref="B85:B87"/>
    <mergeCell ref="B88:B90"/>
    <mergeCell ref="B94:B96"/>
    <mergeCell ref="B55:B57"/>
    <mergeCell ref="B28:B30"/>
    <mergeCell ref="B10:B12"/>
    <mergeCell ref="A10:A36"/>
    <mergeCell ref="B34:B36"/>
    <mergeCell ref="B37:B39"/>
    <mergeCell ref="B25:B27"/>
    <mergeCell ref="B31:B33"/>
    <mergeCell ref="A37:A138"/>
    <mergeCell ref="B46:B48"/>
    <mergeCell ref="B43:B45"/>
    <mergeCell ref="B49:B51"/>
    <mergeCell ref="B58:B60"/>
    <mergeCell ref="B64:B66"/>
    <mergeCell ref="B136:B138"/>
    <mergeCell ref="B70:B72"/>
    <mergeCell ref="B100:B102"/>
    <mergeCell ref="A7:A9"/>
    <mergeCell ref="B7:B9"/>
    <mergeCell ref="B16:B18"/>
    <mergeCell ref="B19:B21"/>
    <mergeCell ref="B22:B24"/>
    <mergeCell ref="B13:B15"/>
    <mergeCell ref="A5:A6"/>
    <mergeCell ref="B5:B6"/>
    <mergeCell ref="C5:C6"/>
    <mergeCell ref="G1:I1"/>
    <mergeCell ref="A3:I3"/>
    <mergeCell ref="D5:I5"/>
    <mergeCell ref="B61:B63"/>
    <mergeCell ref="B67:B69"/>
    <mergeCell ref="B73:B75"/>
    <mergeCell ref="B82:B84"/>
    <mergeCell ref="B91:B93"/>
    <mergeCell ref="B76:B78"/>
  </mergeCells>
  <pageMargins left="0.31496062992125984" right="0.31496062992125984" top="0.74803149606299213" bottom="0.35433070866141736" header="0.31496062992125984" footer="0.31496062992125984"/>
  <pageSetup paperSize="9" scale="5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2022-02-28T12:02:36Z</cp:lastPrinted>
  <dcterms:created xsi:type="dcterms:W3CDTF">2015-06-05T18:19:34Z</dcterms:created>
  <dcterms:modified xsi:type="dcterms:W3CDTF">2022-02-28T16:03:15Z</dcterms:modified>
</cp:coreProperties>
</file>