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'Лист1'!$B$5:$J$39</definedName>
    <definedName name="_xlnm.Print_Area" localSheetId="1">'Лист2'!$B$2:$J$19</definedName>
  </definedNames>
  <calcPr fullCalcOnLoad="1"/>
</workbook>
</file>

<file path=xl/comments1.xml><?xml version="1.0" encoding="utf-8"?>
<comments xmlns="http://schemas.openxmlformats.org/spreadsheetml/2006/main">
  <authors>
    <author>PRED-SGKHB</author>
  </authors>
  <commentList>
    <comment ref="H12" authorId="0">
      <text>
        <r>
          <rPr>
            <b/>
            <sz val="9"/>
            <rFont val="Tahoma"/>
            <family val="2"/>
          </rPr>
          <t>PRED-SGKHB:</t>
        </r>
        <r>
          <rPr>
            <sz val="9"/>
            <rFont val="Tahoma"/>
            <family val="2"/>
          </rPr>
          <t xml:space="preserve">
проверка смет</t>
        </r>
      </text>
    </comment>
  </commentList>
</comments>
</file>

<file path=xl/sharedStrings.xml><?xml version="1.0" encoding="utf-8"?>
<sst xmlns="http://schemas.openxmlformats.org/spreadsheetml/2006/main" count="84" uniqueCount="56">
  <si>
    <t>Сроки выполнения работ</t>
  </si>
  <si>
    <t>Ед. изм.</t>
  </si>
  <si>
    <t>Кол-во</t>
  </si>
  <si>
    <t>№ п/п</t>
  </si>
  <si>
    <t>1.4.</t>
  </si>
  <si>
    <t>м.п.</t>
  </si>
  <si>
    <t>Красноторовское</t>
  </si>
  <si>
    <t>Куршская коса</t>
  </si>
  <si>
    <t>Столбец1</t>
  </si>
  <si>
    <t>Направления мероприятий</t>
  </si>
  <si>
    <t>Территориальный отдел</t>
  </si>
  <si>
    <t>Ковровский</t>
  </si>
  <si>
    <t xml:space="preserve">Переславский  </t>
  </si>
  <si>
    <t>ремонтно-восстановительные работы на объектах ЖКХ (водопроводные сети)</t>
  </si>
  <si>
    <t xml:space="preserve">ремонтно-восстановительные работы на объектах ЖКХ </t>
  </si>
  <si>
    <t>адрес объекта /колличество жителей населённого пункта</t>
  </si>
  <si>
    <t>Областной бюджет (тыс.руб.  69%)</t>
  </si>
  <si>
    <t>Капитальный ремонт водопроводных сетей в пос. Сторожевое Баркасово Зеленоградского района Калининградской области/21</t>
  </si>
  <si>
    <t>Капитальный ремонт водопроводных сетей на ул. Донская, ул.  Сосновая в пос. Сокольники Зеленоградского района Калининградской области/74</t>
  </si>
  <si>
    <t>ИТОГО</t>
  </si>
  <si>
    <t>Капитальный ремонт водопроводных сетей на ул. Озёрной в пос. Поваровка Зеленоградского района Калининградской области/366</t>
  </si>
  <si>
    <t>Капитальный ремонт водопроводных сетей в пос. Водное Зеленоградского района Калининградской области/65</t>
  </si>
  <si>
    <t>Капитальный ремонт водопроводных сетей на улице Луговой в пос.  Романово Зеленоградский район Калининградской области/975</t>
  </si>
  <si>
    <t>Капитальный ремонт водопроводных сетей от улицы Балтийской дом №69 до переулка Южный в пос. Коврово Зеленоградского района Калининградской области/960</t>
  </si>
  <si>
    <t>ОБЪЕКТЫ ВОДОСНАБЖЕНИЯ</t>
  </si>
  <si>
    <t>г. Зеленоградск</t>
  </si>
  <si>
    <t xml:space="preserve">ИТОГО </t>
  </si>
  <si>
    <t>ОБЪЕКТЫ БЛАГОУСТРОЙСТВА и КАПИТАЛЬНОГО РЕМОНТА</t>
  </si>
  <si>
    <t>КОМПЛЕКСНОЕ БЛАГОУСТРОЙСТВО ПОСЁЛКОВ</t>
  </si>
  <si>
    <t>ИТОГО по Программе</t>
  </si>
  <si>
    <t xml:space="preserve">ПЕРЕЧЕНЬ МЕРОПРИЯТИЙ ПЛАНИРУЕМЫХ К ВЫПОЛНЕНИЮ В РАМКАХ ПРОГРАММЫ ПКД на 2023 год,                                                                                                        направленных на решение вопросов местного значения в сфере жилищно-коммунального хозяйства </t>
  </si>
  <si>
    <t>Столбец 1</t>
  </si>
  <si>
    <t>Столбец 2</t>
  </si>
  <si>
    <t>Столбец 3</t>
  </si>
  <si>
    <t>Столбец 4</t>
  </si>
  <si>
    <t>Столбец 5</t>
  </si>
  <si>
    <t>Столбец 6</t>
  </si>
  <si>
    <t>Столбец 8</t>
  </si>
  <si>
    <t>Столбец 9</t>
  </si>
  <si>
    <t>Столбец 10</t>
  </si>
  <si>
    <t>благоустройство территорий округа и устройство искусственного освещения, обустройство спортивной площадки</t>
  </si>
  <si>
    <t>м2</t>
  </si>
  <si>
    <t>благоустройство территории округа</t>
  </si>
  <si>
    <t>улучшение условий транспортного и инженерного обслуживания населения</t>
  </si>
  <si>
    <t>Капитальный ремонт тротуара от 
пос. Поваровка до пос. Русское в Зеленоградском районе Калининградской области</t>
  </si>
  <si>
    <t>Благоустройство территории парка"Вектор" на ул. Тургенева в 
г. Зеленоградске Калининградской области / 18098</t>
  </si>
  <si>
    <t>Благоустройство парка "Плантаже" в 
г. Зеленоградске Калининградской области (II этап)</t>
  </si>
  <si>
    <t>Капитальный ремонт водопроводных сетей на улице Молодёжной в 
пос. Холмогоровка Зеленоградского района Калининградской области/2187</t>
  </si>
  <si>
    <t>Капитальный ремонт водопроводных сетей на ул. Лесопарковой в 
пос. Холмогоровка Зеленоградского района Калининградской области/187</t>
  </si>
  <si>
    <t>Капитальный ремонт водопроводных сетей в пос. Рыбачий ул. Победы от 
д. №.28 до д. № 41 Зеленоградского района Калининградской области/297</t>
  </si>
  <si>
    <t>Капитальный ремонт водопроводных сетей на улице Центральной в 
пос. Ольховое Зеленоградского района Калининградской области/126</t>
  </si>
  <si>
    <t>ПРИЛОЖЕНИЕ                                           
к постановлению главы администрации МО "Зеленоградский муниципальный округ Калининградской области"                                
от "27" октября 2022 года № 3147</t>
  </si>
  <si>
    <t>ПРИЛОЖЕНИЕ                                           
к постановлению главы администрации МО "Зеленоградский муниципальный округ Калининградской области"</t>
  </si>
  <si>
    <t>от "____" июля 2023 года №</t>
  </si>
  <si>
    <t>Местный бюджет (тыс.руб.  
31%)</t>
  </si>
  <si>
    <t xml:space="preserve">Объем финансирования, 
тыс. руб.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</si>
</sst>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"/>
    <numFmt numFmtId="182" formatCode="#,##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49"/>
      <name val="Calibri"/>
      <family val="0"/>
    </font>
    <font>
      <b/>
      <sz val="10"/>
      <color indexed="54"/>
      <name val="Calibri"/>
      <family val="0"/>
    </font>
    <font>
      <b/>
      <sz val="10"/>
      <color indexed="50"/>
      <name val="Calibri"/>
      <family val="0"/>
    </font>
    <font>
      <b/>
      <sz val="10"/>
      <color indexed="25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3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РАСПРЕДЛЕНИЕ БЮДЖЕТОВ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425"/>
          <c:y val="0.2205"/>
          <c:w val="0.24775"/>
          <c:h val="0.68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Лист2!#REF!</c:f>
            </c:strRef>
          </c:cat>
          <c:val>
            <c:numRef>
              <c:f>Лист2!#REF!</c:f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0</xdr:rowOff>
    </xdr:from>
    <xdr:to>
      <xdr:col>9</xdr:col>
      <xdr:colOff>581025</xdr:colOff>
      <xdr:row>15</xdr:row>
      <xdr:rowOff>180975</xdr:rowOff>
    </xdr:to>
    <xdr:graphicFrame>
      <xdr:nvGraphicFramePr>
        <xdr:cNvPr id="1" name="Диаграмма 1"/>
        <xdr:cNvGraphicFramePr/>
      </xdr:nvGraphicFramePr>
      <xdr:xfrm>
        <a:off x="752475" y="190500"/>
        <a:ext cx="7743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13:J38" comment="" totalsRowShown="0">
  <tableColumns count="10">
    <tableColumn id="1" name="Столбец1"/>
    <tableColumn id="2" name="Столбец 1"/>
    <tableColumn id="3" name="Столбец 2"/>
    <tableColumn id="4" name="Столбец 3"/>
    <tableColumn id="5" name="Столбец 4"/>
    <tableColumn id="6" name="Столбец 5"/>
    <tableColumn id="7" name="Столбец 6"/>
    <tableColumn id="13" name="Столбец 8"/>
    <tableColumn id="12" name="Столбец 9"/>
    <tableColumn id="9" name="Столбец 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38"/>
  <sheetViews>
    <sheetView tabSelected="1" zoomScale="75" zoomScaleNormal="75" zoomScaleSheetLayoutView="75" zoomScalePageLayoutView="0" workbookViewId="0" topLeftCell="B5">
      <selection activeCell="B5" sqref="A5:IV5"/>
    </sheetView>
  </sheetViews>
  <sheetFormatPr defaultColWidth="9.140625" defaultRowHeight="15"/>
  <cols>
    <col min="1" max="1" width="12.57421875" style="1" hidden="1" customWidth="1"/>
    <col min="2" max="2" width="19.7109375" style="1" customWidth="1"/>
    <col min="3" max="3" width="34.57421875" style="1" customWidth="1"/>
    <col min="4" max="4" width="40.28125" style="1" customWidth="1"/>
    <col min="5" max="5" width="11.140625" style="1" customWidth="1"/>
    <col min="6" max="6" width="10.8515625" style="26" customWidth="1"/>
    <col min="7" max="7" width="13.00390625" style="1" customWidth="1"/>
    <col min="8" max="8" width="13.421875" style="23" customWidth="1"/>
    <col min="9" max="9" width="13.8515625" style="23" bestFit="1" customWidth="1"/>
    <col min="10" max="10" width="16.28125" style="23" customWidth="1"/>
    <col min="11" max="11" width="10.421875" style="1" bestFit="1" customWidth="1"/>
    <col min="12" max="16384" width="9.140625" style="1" customWidth="1"/>
  </cols>
  <sheetData>
    <row r="1" ht="15.75" hidden="1"/>
    <row r="2" ht="15.75" hidden="1"/>
    <row r="3" ht="15.75" hidden="1"/>
    <row r="4" ht="15.75" hidden="1"/>
    <row r="5" spans="8:10" ht="75.75" customHeight="1">
      <c r="H5" s="59" t="s">
        <v>52</v>
      </c>
      <c r="I5" s="59"/>
      <c r="J5" s="59"/>
    </row>
    <row r="6" spans="8:10" ht="15.75">
      <c r="H6" s="59" t="s">
        <v>53</v>
      </c>
      <c r="I6" s="59"/>
      <c r="J6" s="59"/>
    </row>
    <row r="7" spans="8:10" ht="12.75" customHeight="1">
      <c r="H7" s="58"/>
      <c r="I7" s="58"/>
      <c r="J7" s="58"/>
    </row>
    <row r="8" spans="1:10" ht="15.75">
      <c r="A8" s="12"/>
      <c r="B8" s="13"/>
      <c r="C8" s="13"/>
      <c r="D8" s="13"/>
      <c r="E8" s="13"/>
      <c r="F8" s="27"/>
      <c r="G8" s="13"/>
      <c r="H8" s="24"/>
      <c r="I8" s="24"/>
      <c r="J8" s="24"/>
    </row>
    <row r="9" spans="1:10" ht="84.75" customHeight="1">
      <c r="A9" s="12"/>
      <c r="B9" s="13"/>
      <c r="C9" s="13"/>
      <c r="D9" s="13"/>
      <c r="E9" s="13"/>
      <c r="F9" s="27"/>
      <c r="G9" s="13"/>
      <c r="H9" s="59" t="s">
        <v>51</v>
      </c>
      <c r="I9" s="59"/>
      <c r="J9" s="59"/>
    </row>
    <row r="10" spans="1:10" ht="37.5" customHeight="1">
      <c r="A10" s="12"/>
      <c r="B10" s="13"/>
      <c r="C10" s="13"/>
      <c r="D10" s="13"/>
      <c r="E10" s="13"/>
      <c r="F10" s="27"/>
      <c r="G10" s="13"/>
      <c r="H10" s="24"/>
      <c r="I10" s="24"/>
      <c r="J10" s="24"/>
    </row>
    <row r="11" spans="1:10" ht="33.75" customHeight="1">
      <c r="A11" s="12"/>
      <c r="B11" s="60" t="s">
        <v>30</v>
      </c>
      <c r="C11" s="60"/>
      <c r="D11" s="60"/>
      <c r="E11" s="60"/>
      <c r="F11" s="60"/>
      <c r="G11" s="60"/>
      <c r="H11" s="60"/>
      <c r="I11" s="60"/>
      <c r="J11" s="60"/>
    </row>
    <row r="12" spans="1:10" ht="66" customHeight="1">
      <c r="A12" s="5" t="s">
        <v>3</v>
      </c>
      <c r="B12" s="2" t="s">
        <v>10</v>
      </c>
      <c r="C12" s="2" t="s">
        <v>9</v>
      </c>
      <c r="D12" s="5" t="s">
        <v>15</v>
      </c>
      <c r="E12" s="2" t="s">
        <v>1</v>
      </c>
      <c r="F12" s="28" t="s">
        <v>2</v>
      </c>
      <c r="G12" s="2" t="s">
        <v>0</v>
      </c>
      <c r="H12" s="22" t="s">
        <v>55</v>
      </c>
      <c r="I12" s="25" t="s">
        <v>16</v>
      </c>
      <c r="J12" s="22" t="s">
        <v>54</v>
      </c>
    </row>
    <row r="13" spans="1:10" s="16" customFormat="1" ht="31.5" hidden="1">
      <c r="A13" s="15" t="s">
        <v>8</v>
      </c>
      <c r="B13" s="20" t="s">
        <v>31</v>
      </c>
      <c r="C13" s="20" t="s">
        <v>32</v>
      </c>
      <c r="D13" s="20" t="s">
        <v>33</v>
      </c>
      <c r="E13" s="20" t="s">
        <v>34</v>
      </c>
      <c r="F13" s="38" t="s">
        <v>35</v>
      </c>
      <c r="G13" s="20" t="s">
        <v>36</v>
      </c>
      <c r="H13" s="39" t="s">
        <v>37</v>
      </c>
      <c r="I13" s="39" t="s">
        <v>38</v>
      </c>
      <c r="J13" s="39" t="s">
        <v>39</v>
      </c>
    </row>
    <row r="14" spans="1:10" s="16" customFormat="1" ht="15.75">
      <c r="A14" s="17"/>
      <c r="B14" s="4"/>
      <c r="C14" s="4"/>
      <c r="D14" s="40" t="s">
        <v>27</v>
      </c>
      <c r="E14" s="2"/>
      <c r="F14" s="32"/>
      <c r="G14" s="31"/>
      <c r="H14" s="22"/>
      <c r="I14" s="22"/>
      <c r="J14" s="30"/>
    </row>
    <row r="15" spans="1:10" s="16" customFormat="1" ht="78.75">
      <c r="A15" s="18"/>
      <c r="B15" s="4" t="s">
        <v>25</v>
      </c>
      <c r="C15" s="4" t="s">
        <v>40</v>
      </c>
      <c r="D15" s="11" t="s">
        <v>45</v>
      </c>
      <c r="E15" s="2" t="s">
        <v>41</v>
      </c>
      <c r="F15" s="43">
        <v>12423</v>
      </c>
      <c r="G15" s="31">
        <v>2023</v>
      </c>
      <c r="H15" s="22">
        <v>20892.53696</v>
      </c>
      <c r="I15" s="22">
        <f>H15*69/100</f>
        <v>14415.8505024</v>
      </c>
      <c r="J15" s="22">
        <f>H15*31/100</f>
        <v>6476.6864576</v>
      </c>
    </row>
    <row r="16" spans="1:10" s="16" customFormat="1" ht="51" customHeight="1">
      <c r="A16" s="18"/>
      <c r="B16" s="4" t="s">
        <v>25</v>
      </c>
      <c r="C16" s="4" t="s">
        <v>42</v>
      </c>
      <c r="D16" s="11" t="s">
        <v>46</v>
      </c>
      <c r="E16" s="2" t="s">
        <v>41</v>
      </c>
      <c r="F16" s="43">
        <v>250</v>
      </c>
      <c r="G16" s="31">
        <v>2023</v>
      </c>
      <c r="H16" s="22">
        <v>4267.45664</v>
      </c>
      <c r="I16" s="22">
        <f>H16*69/100</f>
        <v>2944.5450816000002</v>
      </c>
      <c r="J16" s="22">
        <f>H16*31/100</f>
        <v>1322.9115584</v>
      </c>
    </row>
    <row r="17" spans="1:10" s="16" customFormat="1" ht="15.75">
      <c r="A17" s="19"/>
      <c r="B17" s="4"/>
      <c r="C17" s="4"/>
      <c r="D17" s="33"/>
      <c r="E17" s="2"/>
      <c r="F17" s="32"/>
      <c r="G17" s="31"/>
      <c r="H17" s="22"/>
      <c r="I17" s="22"/>
      <c r="J17" s="30"/>
    </row>
    <row r="18" spans="1:10" s="16" customFormat="1" ht="18.75">
      <c r="A18" s="21"/>
      <c r="B18" s="44"/>
      <c r="C18" s="44"/>
      <c r="D18" s="51" t="s">
        <v>26</v>
      </c>
      <c r="E18" s="49"/>
      <c r="F18" s="55"/>
      <c r="G18" s="57"/>
      <c r="H18" s="50">
        <f>H15+H16</f>
        <v>25159.9936</v>
      </c>
      <c r="I18" s="50">
        <f>I15+I16</f>
        <v>17360.395584</v>
      </c>
      <c r="J18" s="50">
        <f>J15+J16</f>
        <v>7799.598016</v>
      </c>
    </row>
    <row r="19" spans="1:10" s="16" customFormat="1" ht="15.75">
      <c r="A19" s="21"/>
      <c r="B19" s="4"/>
      <c r="C19" s="4"/>
      <c r="D19" s="11"/>
      <c r="E19" s="2"/>
      <c r="F19" s="28"/>
      <c r="G19" s="2"/>
      <c r="H19" s="22"/>
      <c r="I19" s="22"/>
      <c r="J19" s="22"/>
    </row>
    <row r="20" spans="1:10" ht="21.75" customHeight="1">
      <c r="A20" s="6" t="s">
        <v>4</v>
      </c>
      <c r="B20" s="3"/>
      <c r="C20" s="3"/>
      <c r="D20" s="14" t="s">
        <v>24</v>
      </c>
      <c r="E20" s="2"/>
      <c r="F20" s="28"/>
      <c r="G20" s="2"/>
      <c r="H20" s="22"/>
      <c r="I20" s="22"/>
      <c r="J20" s="22"/>
    </row>
    <row r="21" spans="1:10" ht="81.75" customHeight="1">
      <c r="A21" s="10"/>
      <c r="B21" s="4" t="s">
        <v>11</v>
      </c>
      <c r="C21" s="4" t="s">
        <v>13</v>
      </c>
      <c r="D21" s="11" t="s">
        <v>23</v>
      </c>
      <c r="E21" s="2" t="s">
        <v>5</v>
      </c>
      <c r="F21" s="28">
        <v>1005</v>
      </c>
      <c r="G21" s="2">
        <v>2023</v>
      </c>
      <c r="H21" s="22">
        <v>1240.25848</v>
      </c>
      <c r="I21" s="22">
        <f>H21*69/100</f>
        <v>855.7783512000001</v>
      </c>
      <c r="J21" s="22">
        <f>H21*31/100</f>
        <v>384.48012880000005</v>
      </c>
    </row>
    <row r="22" spans="1:10" ht="69" customHeight="1">
      <c r="A22" s="10"/>
      <c r="B22" s="4" t="s">
        <v>11</v>
      </c>
      <c r="C22" s="4" t="s">
        <v>13</v>
      </c>
      <c r="D22" s="11" t="s">
        <v>22</v>
      </c>
      <c r="E22" s="2" t="s">
        <v>5</v>
      </c>
      <c r="F22" s="28">
        <v>700</v>
      </c>
      <c r="G22" s="2">
        <v>2023</v>
      </c>
      <c r="H22" s="22">
        <v>1137.87986</v>
      </c>
      <c r="I22" s="22">
        <f aca="true" t="shared" si="0" ref="I22:I30">H22*69/100</f>
        <v>785.1371034</v>
      </c>
      <c r="J22" s="22">
        <f aca="true" t="shared" si="1" ref="J22:J30">H22*31/100</f>
        <v>352.7427566</v>
      </c>
    </row>
    <row r="23" spans="1:10" ht="69" customHeight="1">
      <c r="A23" s="10"/>
      <c r="B23" s="4" t="s">
        <v>11</v>
      </c>
      <c r="C23" s="4" t="s">
        <v>13</v>
      </c>
      <c r="D23" s="11" t="s">
        <v>18</v>
      </c>
      <c r="E23" s="2" t="s">
        <v>5</v>
      </c>
      <c r="F23" s="28">
        <v>1815</v>
      </c>
      <c r="G23" s="2">
        <v>2023</v>
      </c>
      <c r="H23" s="22">
        <v>2382.21906</v>
      </c>
      <c r="I23" s="22">
        <f t="shared" si="0"/>
        <v>1643.7311513999998</v>
      </c>
      <c r="J23" s="22">
        <f t="shared" si="1"/>
        <v>738.4879086</v>
      </c>
    </row>
    <row r="24" spans="1:10" ht="69" customHeight="1">
      <c r="A24" s="10"/>
      <c r="B24" s="4" t="s">
        <v>12</v>
      </c>
      <c r="C24" s="4" t="s">
        <v>13</v>
      </c>
      <c r="D24" s="11" t="s">
        <v>47</v>
      </c>
      <c r="E24" s="2" t="s">
        <v>5</v>
      </c>
      <c r="F24" s="28">
        <v>444</v>
      </c>
      <c r="G24" s="2">
        <v>2023</v>
      </c>
      <c r="H24" s="22">
        <v>705.11355</v>
      </c>
      <c r="I24" s="22">
        <f t="shared" si="0"/>
        <v>486.52834950000005</v>
      </c>
      <c r="J24" s="22">
        <f t="shared" si="1"/>
        <v>218.58520049999998</v>
      </c>
    </row>
    <row r="25" spans="1:10" ht="69" customHeight="1">
      <c r="A25" s="10"/>
      <c r="B25" s="4" t="s">
        <v>12</v>
      </c>
      <c r="C25" s="4" t="s">
        <v>13</v>
      </c>
      <c r="D25" s="11" t="s">
        <v>48</v>
      </c>
      <c r="E25" s="2" t="s">
        <v>5</v>
      </c>
      <c r="F25" s="28">
        <v>770</v>
      </c>
      <c r="G25" s="2">
        <v>2023</v>
      </c>
      <c r="H25" s="22">
        <v>1347.24683</v>
      </c>
      <c r="I25" s="22">
        <f t="shared" si="0"/>
        <v>929.6003127</v>
      </c>
      <c r="J25" s="22">
        <f t="shared" si="1"/>
        <v>417.64651729999997</v>
      </c>
    </row>
    <row r="26" spans="1:10" ht="69" customHeight="1">
      <c r="A26" s="10"/>
      <c r="B26" s="4" t="s">
        <v>7</v>
      </c>
      <c r="C26" s="4" t="s">
        <v>13</v>
      </c>
      <c r="D26" s="11" t="s">
        <v>49</v>
      </c>
      <c r="E26" s="2" t="s">
        <v>5</v>
      </c>
      <c r="F26" s="28">
        <v>187</v>
      </c>
      <c r="G26" s="2">
        <v>2023</v>
      </c>
      <c r="H26" s="22">
        <v>985.4793</v>
      </c>
      <c r="I26" s="22">
        <f t="shared" si="0"/>
        <v>679.980717</v>
      </c>
      <c r="J26" s="22">
        <f t="shared" si="1"/>
        <v>305.498583</v>
      </c>
    </row>
    <row r="27" spans="1:10" ht="69" customHeight="1">
      <c r="A27" s="10"/>
      <c r="B27" s="2" t="s">
        <v>6</v>
      </c>
      <c r="C27" s="2" t="s">
        <v>14</v>
      </c>
      <c r="D27" s="11" t="s">
        <v>20</v>
      </c>
      <c r="E27" s="2" t="s">
        <v>5</v>
      </c>
      <c r="F27" s="28">
        <v>1040</v>
      </c>
      <c r="G27" s="2">
        <v>2023</v>
      </c>
      <c r="H27" s="22">
        <v>2185.60376</v>
      </c>
      <c r="I27" s="22">
        <f t="shared" si="0"/>
        <v>1508.0665944</v>
      </c>
      <c r="J27" s="22">
        <f t="shared" si="1"/>
        <v>677.5371656</v>
      </c>
    </row>
    <row r="28" spans="1:10" ht="69" customHeight="1">
      <c r="A28" s="10"/>
      <c r="B28" s="2" t="s">
        <v>6</v>
      </c>
      <c r="C28" s="2" t="s">
        <v>13</v>
      </c>
      <c r="D28" s="11" t="s">
        <v>50</v>
      </c>
      <c r="E28" s="2" t="s">
        <v>5</v>
      </c>
      <c r="F28" s="28">
        <v>1639</v>
      </c>
      <c r="G28" s="2">
        <v>2023</v>
      </c>
      <c r="H28" s="22">
        <v>2419.63927</v>
      </c>
      <c r="I28" s="22">
        <f t="shared" si="0"/>
        <v>1669.5510963000002</v>
      </c>
      <c r="J28" s="22">
        <f t="shared" si="1"/>
        <v>750.0881737000001</v>
      </c>
    </row>
    <row r="29" spans="1:10" ht="69" customHeight="1">
      <c r="A29" s="7"/>
      <c r="B29" s="4" t="s">
        <v>6</v>
      </c>
      <c r="C29" s="4" t="s">
        <v>14</v>
      </c>
      <c r="D29" s="11" t="s">
        <v>17</v>
      </c>
      <c r="E29" s="2" t="s">
        <v>5</v>
      </c>
      <c r="F29" s="28">
        <v>1185</v>
      </c>
      <c r="G29" s="2">
        <v>2023</v>
      </c>
      <c r="H29" s="22">
        <v>1751.82977</v>
      </c>
      <c r="I29" s="22">
        <f t="shared" si="0"/>
        <v>1208.7625413</v>
      </c>
      <c r="J29" s="22">
        <f t="shared" si="1"/>
        <v>543.0672287000001</v>
      </c>
    </row>
    <row r="30" spans="1:10" ht="69" customHeight="1">
      <c r="A30" s="10"/>
      <c r="B30" s="4" t="s">
        <v>6</v>
      </c>
      <c r="C30" s="4" t="s">
        <v>14</v>
      </c>
      <c r="D30" s="11" t="s">
        <v>21</v>
      </c>
      <c r="E30" s="2" t="s">
        <v>5</v>
      </c>
      <c r="F30" s="28">
        <v>1907</v>
      </c>
      <c r="G30" s="2">
        <v>2023</v>
      </c>
      <c r="H30" s="22">
        <v>2010.89624</v>
      </c>
      <c r="I30" s="22">
        <f t="shared" si="0"/>
        <v>1387.5184056</v>
      </c>
      <c r="J30" s="22">
        <f t="shared" si="1"/>
        <v>623.3778344</v>
      </c>
    </row>
    <row r="31" spans="1:10" ht="24" customHeight="1">
      <c r="A31" s="8"/>
      <c r="B31" s="44"/>
      <c r="C31" s="44"/>
      <c r="D31" s="53" t="s">
        <v>19</v>
      </c>
      <c r="E31" s="54"/>
      <c r="F31" s="55"/>
      <c r="G31" s="56"/>
      <c r="H31" s="50">
        <f>SUBTOTAL(109,H21:H30)</f>
        <v>16166.16612</v>
      </c>
      <c r="I31" s="50">
        <f>SUBTOTAL(109,I21:I30)</f>
        <v>11154.6546228</v>
      </c>
      <c r="J31" s="50">
        <f>SUBTOTAL(109,J21:J30)</f>
        <v>5011.5114972</v>
      </c>
    </row>
    <row r="32" spans="1:10" ht="24" customHeight="1">
      <c r="A32" s="8"/>
      <c r="B32" s="4"/>
      <c r="C32" s="4"/>
      <c r="D32" s="33"/>
      <c r="E32" s="2"/>
      <c r="F32" s="32"/>
      <c r="G32" s="31"/>
      <c r="H32" s="22"/>
      <c r="I32" s="22"/>
      <c r="J32" s="30"/>
    </row>
    <row r="33" spans="1:10" ht="24" customHeight="1">
      <c r="A33" s="8"/>
      <c r="B33" s="4"/>
      <c r="C33" s="41"/>
      <c r="D33" s="40" t="s">
        <v>28</v>
      </c>
      <c r="E33" s="37"/>
      <c r="F33" s="42"/>
      <c r="G33" s="31"/>
      <c r="H33" s="22"/>
      <c r="I33" s="22"/>
      <c r="J33" s="30"/>
    </row>
    <row r="34" spans="1:10" ht="63.75" customHeight="1">
      <c r="A34" s="10"/>
      <c r="B34" s="4" t="s">
        <v>6</v>
      </c>
      <c r="C34" s="4" t="s">
        <v>43</v>
      </c>
      <c r="D34" s="11" t="s">
        <v>44</v>
      </c>
      <c r="E34" s="2" t="s">
        <v>41</v>
      </c>
      <c r="F34" s="28">
        <v>608</v>
      </c>
      <c r="G34" s="2">
        <v>2023</v>
      </c>
      <c r="H34" s="22">
        <v>4087.89528</v>
      </c>
      <c r="I34" s="22">
        <f>H34*69/100</f>
        <v>2820.6477432</v>
      </c>
      <c r="J34" s="22">
        <f>H34*31/100</f>
        <v>1267.2475368</v>
      </c>
    </row>
    <row r="35" spans="1:10" ht="18.75">
      <c r="A35" s="9"/>
      <c r="B35" s="4"/>
      <c r="C35" s="34"/>
      <c r="D35" s="51" t="s">
        <v>26</v>
      </c>
      <c r="E35" s="52"/>
      <c r="F35" s="48"/>
      <c r="G35" s="49"/>
      <c r="H35" s="50">
        <f>SUBTOTAL(109,H34:H34)</f>
        <v>4087.89528</v>
      </c>
      <c r="I35" s="50">
        <f>SUBTOTAL(109,I34:I34)</f>
        <v>2820.6477432</v>
      </c>
      <c r="J35" s="50">
        <f>SUBTOTAL(109,J34:J34)</f>
        <v>1267.2475368</v>
      </c>
    </row>
    <row r="36" spans="1:10" ht="15.75">
      <c r="A36" s="9"/>
      <c r="B36" s="4"/>
      <c r="C36" s="34"/>
      <c r="D36" s="34"/>
      <c r="E36" s="35"/>
      <c r="F36" s="36"/>
      <c r="G36" s="37"/>
      <c r="H36" s="22"/>
      <c r="I36" s="22"/>
      <c r="J36" s="22"/>
    </row>
    <row r="37" spans="1:10" ht="15.75">
      <c r="A37" s="10"/>
      <c r="B37" s="4"/>
      <c r="C37" s="34"/>
      <c r="D37" s="34"/>
      <c r="E37" s="34"/>
      <c r="F37" s="29"/>
      <c r="G37" s="2"/>
      <c r="H37" s="22"/>
      <c r="I37" s="22"/>
      <c r="J37" s="22"/>
    </row>
    <row r="38" spans="1:10" ht="18.75">
      <c r="A38" s="10"/>
      <c r="B38" s="44"/>
      <c r="C38" s="45"/>
      <c r="D38" s="46" t="s">
        <v>29</v>
      </c>
      <c r="E38" s="47"/>
      <c r="F38" s="48"/>
      <c r="G38" s="49"/>
      <c r="H38" s="50">
        <f>H18+H31+H35</f>
        <v>45414.055</v>
      </c>
      <c r="I38" s="50">
        <f>I18+I31+I35</f>
        <v>31335.69795</v>
      </c>
      <c r="J38" s="50">
        <f>J18+J31+J35</f>
        <v>14078.35705</v>
      </c>
    </row>
  </sheetData>
  <sheetProtection/>
  <mergeCells count="4">
    <mergeCell ref="H9:J9"/>
    <mergeCell ref="B11:J11"/>
    <mergeCell ref="H5:J5"/>
    <mergeCell ref="H6:J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7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140625" defaultRowHeight="15"/>
  <cols>
    <col min="2" max="2" width="45.5742187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2023-07-12T16:01:18Z</cp:lastPrinted>
  <dcterms:created xsi:type="dcterms:W3CDTF">2015-09-02T10:48:40Z</dcterms:created>
  <dcterms:modified xsi:type="dcterms:W3CDTF">2023-07-12T16:01:22Z</dcterms:modified>
  <cp:category/>
  <cp:version/>
  <cp:contentType/>
  <cp:contentStatus/>
</cp:coreProperties>
</file>